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310" firstSheet="1" activeTab="6"/>
  </bookViews>
  <sheets>
    <sheet name="прилож.1" sheetId="1" r:id="rId1"/>
    <sheet name="прилож.2" sheetId="2" r:id="rId2"/>
    <sheet name="прилож.3" sheetId="3" r:id="rId3"/>
    <sheet name="прилож.4" sheetId="4" r:id="rId4"/>
    <sheet name="прилож. 5" sheetId="5" r:id="rId5"/>
    <sheet name="прилож.6" sheetId="6" r:id="rId6"/>
    <sheet name="прилож.7" sheetId="7" r:id="rId7"/>
  </sheets>
  <definedNames>
    <definedName name="_xlnm.Print_Titles" localSheetId="4">'прилож. 5'!$10:$11</definedName>
    <definedName name="_xlnm.Print_Titles" localSheetId="1">'прилож.2'!$10:$10</definedName>
    <definedName name="_xlnm.Print_Titles" localSheetId="2">'прилож.3'!$10:$11</definedName>
    <definedName name="_xlnm.Print_Titles" localSheetId="3">'прилож.4'!$10:$11</definedName>
    <definedName name="_xlnm.Print_Area" localSheetId="4">'прилож. 5'!$A$1:$D$35</definedName>
    <definedName name="_xlnm.Print_Area" localSheetId="1">'прилож.2'!$A$1:$D$57</definedName>
    <definedName name="_xlnm.Print_Area" localSheetId="2">'прилож.3'!$A$1:$G$83</definedName>
    <definedName name="_xlnm.Print_Area" localSheetId="3">'прилож.4'!$A$1:$F$85</definedName>
  </definedNames>
  <calcPr fullCalcOnLoad="1"/>
</workbook>
</file>

<file path=xl/sharedStrings.xml><?xml version="1.0" encoding="utf-8"?>
<sst xmlns="http://schemas.openxmlformats.org/spreadsheetml/2006/main" count="864" uniqueCount="304">
  <si>
    <t>Другие вопросы в области социальной политики в рамках непрограммных расходов органов исполнительной власти</t>
  </si>
  <si>
    <t>Расходы на мероприятия в области спорта и физической культуры в рамках непрограммных расходов органов исполнительной власти</t>
  </si>
  <si>
    <t>Проектно-сметная документация на строительство спортивной площадки в п.Иванищи в рамках муниципальной программы «Развитие на территории муниципального образования поселок Иванищи (сельское поселение) Гусь-Хрустального района Владимирской области физической культуры и спорта на 2015-2016 годы»</t>
  </si>
  <si>
    <t>0602188</t>
  </si>
  <si>
    <t>Всего расходов</t>
  </si>
  <si>
    <t>2</t>
  </si>
  <si>
    <t>3</t>
  </si>
  <si>
    <t>4</t>
  </si>
  <si>
    <t>5</t>
  </si>
  <si>
    <t xml:space="preserve">                                                  по ведомственной структуре расходов за 2015 год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</si>
  <si>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</si>
  <si>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</si>
  <si>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</si>
  <si>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</si>
  <si>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(повышение оплаты труда работников бюджетной сферы в соответствии с указами Президента Российской Федерации от 7 мая 2012 года № 597, от 1 июня 2012 года № 761)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</si>
  <si>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</si>
  <si>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2 02 04014 10 8049 151</t>
  </si>
  <si>
    <t>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действующей сети автомобильных дорог общего пользования)</t>
  </si>
  <si>
    <t>2 02 04014 10 8047 151</t>
  </si>
  <si>
    <t>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водоснабжения населения)</t>
  </si>
  <si>
    <t>2 02 04999 10 8044 151</t>
  </si>
  <si>
    <t>Прочие межбюджетные трансферты передаваемые бюджетам сельских поселений на сбалансированность</t>
  </si>
  <si>
    <t>Дотации бюджетам сельских поселений на выравнивание бюджетной обеспеченности</t>
  </si>
  <si>
    <t>1 11 09000 00 0000 120</t>
  </si>
  <si>
    <t>1 11 09045 10 0000 120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</si>
  <si>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</si>
  <si>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111 05025 10 0000 120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</si>
  <si>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</si>
  <si>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Иные межбюджетные трансферты</t>
  </si>
  <si>
    <t>0102</t>
  </si>
  <si>
    <t>0104</t>
  </si>
  <si>
    <t>0203</t>
  </si>
  <si>
    <t>0501</t>
  </si>
  <si>
    <t>0502</t>
  </si>
  <si>
    <t>0503</t>
  </si>
  <si>
    <t>0801</t>
  </si>
  <si>
    <t>Документ, учреждение</t>
  </si>
  <si>
    <t>Глава</t>
  </si>
  <si>
    <t>0113</t>
  </si>
  <si>
    <t>1101</t>
  </si>
  <si>
    <t>0409</t>
  </si>
  <si>
    <t>0804</t>
  </si>
  <si>
    <t>703</t>
  </si>
  <si>
    <t>9990Г11</t>
  </si>
  <si>
    <t>9990011</t>
  </si>
  <si>
    <t>9990019</t>
  </si>
  <si>
    <t>9992010</t>
  </si>
  <si>
    <t>9995118</t>
  </si>
  <si>
    <t>0202Ч02</t>
  </si>
  <si>
    <t>9992Ж03</t>
  </si>
  <si>
    <t>9992Л04</t>
  </si>
  <si>
    <t>9992Б05</t>
  </si>
  <si>
    <t>9992Б07</t>
  </si>
  <si>
    <t>9992Б08</t>
  </si>
  <si>
    <t>9990059</t>
  </si>
  <si>
    <t>999ЦБ59</t>
  </si>
  <si>
    <t>9992Ф11</t>
  </si>
  <si>
    <t>9992И19</t>
  </si>
  <si>
    <t>9992001</t>
  </si>
  <si>
    <t>9992Д03</t>
  </si>
  <si>
    <t>0309</t>
  </si>
  <si>
    <t>9999601</t>
  </si>
  <si>
    <t>Утверждено</t>
  </si>
  <si>
    <t>Исполнено</t>
  </si>
  <si>
    <t>Отчет об исполнении бюджета муниципального образования поселок Иванищи (сельское поселение)</t>
  </si>
  <si>
    <t>тыс.руб.</t>
  </si>
  <si>
    <t>Коды бюджетной классификации доходов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</si>
  <si>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</si>
  <si>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</si>
  <si>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</si>
  <si>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</si>
  <si>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</si>
  <si>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</si>
  <si>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</si>
  <si>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</si>
  <si>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</si>
  <si>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</si>
  <si>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</si>
  <si>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</si>
  <si>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</si>
  <si>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</si>
  <si>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</si>
  <si>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</si>
  <si>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обьектам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</si>
  <si>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</si>
  <si>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</si>
  <si>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</si>
  <si>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</si>
  <si>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</si>
  <si>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</si>
  <si>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1 08 04020 01 1000 110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</si>
  <si>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</si>
  <si>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</si>
  <si>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</si>
  <si>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</si>
  <si>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1 11 05 035 10 0000 120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</si>
  <si>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</si>
  <si>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</si>
  <si>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</si>
  <si>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</si>
  <si>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</si>
  <si>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</si>
  <si>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</si>
  <si>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</si>
  <si>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</si>
  <si>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</si>
  <si>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</si>
  <si>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</si>
  <si>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</si>
  <si>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</si>
  <si>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</si>
  <si>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</si>
  <si>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</si>
  <si>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</si>
  <si>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</si>
  <si>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</si>
  <si>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</si>
  <si>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2 02 02999 10 7023 151</t>
  </si>
  <si>
    <t>2 02 02999 10 7039 151</t>
  </si>
  <si>
    <t>2 02 03000 00 0000 151</t>
  </si>
  <si>
    <t>Субвенции бюджетам субъектов  Российской Федерации и муниципальных образований</t>
  </si>
  <si>
    <t>2 02 03015 10 0000 151</t>
  </si>
  <si>
    <t>2 02 04000 00 0000 151</t>
  </si>
  <si>
    <t>2 07 05000 00 0000 180</t>
  </si>
  <si>
    <t>Прочие безвозмездные поступления</t>
  </si>
  <si>
    <t>2 07 05030 10 0000 180</t>
  </si>
  <si>
    <t>Прочие безвозмездные поступления в бюджеты поселений</t>
  </si>
  <si>
    <t>2 19 05000 00 0000 151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</si>
  <si>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</si>
  <si>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</si>
  <si>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</si>
  <si>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</si>
  <si>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Приложение 3</t>
  </si>
  <si>
    <t>к решению Совета</t>
  </si>
  <si>
    <t>народных депутатов</t>
  </si>
  <si>
    <t>(тыс. рублей)</t>
  </si>
  <si>
    <t>Бюджетная классификация</t>
  </si>
  <si>
    <t>Раздел, подраздел</t>
  </si>
  <si>
    <t>Целевая статья</t>
  </si>
  <si>
    <t>Вид расходов</t>
  </si>
  <si>
    <t xml:space="preserve"> Администрация муниципального образования поселок Иванищи (сельское поселение) Гусь-Хрустального района Владимирской области</t>
  </si>
  <si>
    <t>100</t>
  </si>
  <si>
    <t>200</t>
  </si>
  <si>
    <t>500</t>
  </si>
  <si>
    <t>800</t>
  </si>
  <si>
    <t>600</t>
  </si>
  <si>
    <t>9997023</t>
  </si>
  <si>
    <t>300</t>
  </si>
  <si>
    <t>1001</t>
  </si>
  <si>
    <t>1006</t>
  </si>
  <si>
    <t>Приложение 4</t>
  </si>
  <si>
    <t>Муниципальные программы муниципального образования поселок Иванищи (сельское поселение) Гусь-Хрустального района Владимирской области</t>
  </si>
  <si>
    <t>Непрограммные расходы органов исполнительной власти</t>
  </si>
  <si>
    <t xml:space="preserve">                                                                                                         от ___________   № ___</t>
  </si>
  <si>
    <t xml:space="preserve">Отчет об исполнении источников финансирования дефицита  бюджета  </t>
  </si>
  <si>
    <t>Код бюджетной классификации</t>
  </si>
  <si>
    <t>Наименование</t>
  </si>
  <si>
    <t>Сумма, тыс.руб.</t>
  </si>
  <si>
    <t>Источники финансирования дефицита бюджета - всего</t>
  </si>
  <si>
    <t xml:space="preserve"> </t>
  </si>
  <si>
    <t xml:space="preserve">к решению Совета </t>
  </si>
  <si>
    <t xml:space="preserve">                                                                                                                         Приложение 1 </t>
  </si>
  <si>
    <t xml:space="preserve">                                                                                                                     к  решению СНД</t>
  </si>
  <si>
    <t xml:space="preserve">                                                                                                                   МО пос. Иванищи</t>
  </si>
  <si>
    <t xml:space="preserve">Отчет </t>
  </si>
  <si>
    <t>об исполнении бюджета муниципального образования поселок Иванищи</t>
  </si>
  <si>
    <t>(сельское поселение) по кодам классификации  доходов</t>
  </si>
  <si>
    <t>Администратор доходов</t>
  </si>
  <si>
    <t>Бюджет</t>
  </si>
  <si>
    <t>МИФНС № 1 по Владимирской области</t>
  </si>
  <si>
    <t xml:space="preserve"> 1 01 02010 01 0000 110</t>
  </si>
  <si>
    <t xml:space="preserve"> 1 01 02030 01 0000 110</t>
  </si>
  <si>
    <t xml:space="preserve"> 1 06 01030 10 0000 110</t>
  </si>
  <si>
    <t>Комитет по управлению имуществом администрации муниципального образования  Гусь-Хрустальный район (муниципальный район) Владимирской области</t>
  </si>
  <si>
    <t xml:space="preserve"> 1 11 05035 10 0000 120</t>
  </si>
  <si>
    <t xml:space="preserve"> 1 16 51040 02 0000 140</t>
  </si>
  <si>
    <t>Администрация муниципального образования поселок Иванищи (сельское поселение) Гусь-Хрустального района Владимирской области</t>
  </si>
  <si>
    <t xml:space="preserve">Приложение 2 </t>
  </si>
  <si>
    <t>Администрация муниципального образования  Гусь-Хрустальный район (муниципальный район)</t>
  </si>
  <si>
    <t>к решению СНД</t>
  </si>
  <si>
    <t>МО пос. Иванищи</t>
  </si>
  <si>
    <t>муниципального образования поселок Иванищи (сельское поселение)</t>
  </si>
  <si>
    <t>по  кодам классификации источников  финансирования дефицитов бюджетов</t>
  </si>
  <si>
    <t>703 01 05 000000 0000 000</t>
  </si>
  <si>
    <t>Изменение остатков средств на счетах по учету средств местного бюджета в течение соответствую- щего финансового года</t>
  </si>
  <si>
    <t>703 01 05 020110 0000 510</t>
  </si>
  <si>
    <t>Увеличение прочих остатков денежных средств бюджетов субъектов Российской Федерации</t>
  </si>
  <si>
    <t>703 01 05 020110 0000 610</t>
  </si>
  <si>
    <t>Уменьшение прочих остатков денежных средств бюджетов субъектов Российской Федерации</t>
  </si>
  <si>
    <t xml:space="preserve">по  кодам групп, подгрупп, статей, видов источников финансирования дефицитов </t>
  </si>
  <si>
    <t>бюджетов классификации операций сектора государственного управления,</t>
  </si>
  <si>
    <t>относящихся к источникам финансирования дефицитов бюджетов</t>
  </si>
  <si>
    <t xml:space="preserve"> 01 05 000000 0000 000</t>
  </si>
  <si>
    <t>Изменение остатков средств на счетах по учету средств местного бюджета в течение соответствующего финансового года</t>
  </si>
  <si>
    <t xml:space="preserve"> 01 05 020110 0000 510</t>
  </si>
  <si>
    <t xml:space="preserve"> 01 05 020110 0000 610</t>
  </si>
  <si>
    <t xml:space="preserve">                                                                 Приложение 6 </t>
  </si>
  <si>
    <t>Приложение 7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</si>
  <si>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</si>
  <si>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1 01 02020 01 0000 110</t>
  </si>
  <si>
    <t>Налог на имущество физических лиц, взимаемый по ставкам, применяемым к обьектам налогообложения, расположенных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</si>
  <si>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</si>
  <si>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</si>
  <si>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1 06 06033 10 0000 110</t>
  </si>
  <si>
    <t xml:space="preserve"> 1 06 06043 10 0000 110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</si>
  <si>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бюджетных и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</si>
  <si>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</si>
  <si>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1 11 05025 10 0000 120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</si>
  <si>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</si>
  <si>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1 11 04095 10 0000 120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</si>
  <si>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</si>
  <si>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114 02000 00 0000 000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</si>
  <si>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</si>
  <si>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</si>
  <si>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</si>
  <si>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обеспечение функций органов местного самоуправления в рамках непрограммных расходов органов исполнительной власти</t>
  </si>
  <si>
    <t>Закупка товаров, работ и услуг для государственных (муниципальных) нужд</t>
  </si>
  <si>
    <t>Иные бюджетные ассигнования</t>
  </si>
  <si>
    <t>Проведение выборов в представительные органы муниципального образования</t>
  </si>
  <si>
    <t>0107</t>
  </si>
  <si>
    <t>Выполнение других обязательств государства в рамках непрограммных расходов органов исполнительной власти</t>
  </si>
  <si>
    <t xml:space="preserve">Расходы на обеспечение функций администрации по размещению информации в средствах массовой информации в рамках непрограммных расходов органов исполнительной власти </t>
  </si>
  <si>
    <t>Межбюджетные трансферты</t>
  </si>
  <si>
    <t>Расходы на обеспечение деятельности (оказание услуг) подведомственных учреждений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</si>
  <si>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</si>
  <si>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Содержание и текущий ремонт действующей сети автомобильных дорог общего пользования в рамках непрограммных расходов органов исполнительной власти</t>
  </si>
  <si>
    <t>9992Д02</t>
  </si>
  <si>
    <t>Прчие расходы на ремонт и содержание дорог в рамках непрограммных расходов органов исполнительной власти</t>
  </si>
  <si>
    <t>9992166</t>
  </si>
  <si>
    <t>Расходы на мероприятия в области жилищного хозяйства в рамках непрограммных расходов органов исполнительной власти</t>
  </si>
  <si>
    <t xml:space="preserve">Расходы на мероприятия по капитальному ремонту многоквартирных домов в рамках непрограммных расходов органов исполнительной власти </t>
  </si>
  <si>
    <t>Капитальный и текущий ремонт систем водоснабжения в рамках непрограммных расходов органов исполнительной власти</t>
  </si>
  <si>
    <t>9992В05</t>
  </si>
  <si>
    <t>Расходы на мероприятия в области коммунального хозяйства в рамках непрограммных расходов органов исполнительной власти</t>
  </si>
  <si>
    <t>Уличное освещение в рамках непрограммных расходов органов исполнительной власти</t>
  </si>
  <si>
    <t>Организация и содержание мест захоронения в рамках непрограммных расходов органов исполнительной власти</t>
  </si>
  <si>
    <t>Прочие мероприятия по благоустройству поселения в рамках непрограммных расходов органов исполнительной власти</t>
  </si>
  <si>
    <t>Расходы на реализацию мероприятий по муниципальной программе "Развитие и сохранение культуры муниципального образования поселок Иванищи (сельское поселение) на 2015-2017 годы"</t>
  </si>
  <si>
    <t>050Ц059</t>
  </si>
  <si>
    <t>Предоставление субсидий бюджетным, автономным учреждениям и иным некоммерческим организациям</t>
  </si>
  <si>
    <t>в том числе 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</si>
  <si>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</si>
  <si>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0507039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</si>
  <si>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органов исполнительной власти</t>
  </si>
  <si>
    <t>Социальное обеспечение и иные выплаты населению</t>
  </si>
  <si>
    <t>Расходы на обеспечение деятельности (оказание услуг) МКУ "Централизованная бухгалтерия администрации поселка Иванищи" в рамках непрограммных расходов органов исполнительной власти</t>
  </si>
  <si>
    <t>Расходы на выплату пенсии за выслугу лет муниципальным служащим и лицам, замещавшим муниципальные должности, в рамках непрограммных раходов органов исполнительной власти</t>
  </si>
  <si>
    <t>9991009</t>
  </si>
  <si>
    <t>группам видов расходов, разделам, подразделам классификации расходов за 2015 год</t>
  </si>
  <si>
    <t xml:space="preserve"> по целевым статьям (муниципальным программам и непрограммным напрвлениям деятельности), </t>
  </si>
  <si>
    <t>0200000</t>
  </si>
  <si>
    <t>Муниципальная программа "Развитие и сохранение культуры муниципального образования поселок Иванищи (сельское поселение) на 2015-2017 годы"</t>
  </si>
  <si>
    <t>0500000</t>
  </si>
  <si>
    <t>050ЦО59</t>
  </si>
  <si>
    <t>Муниципальная программа "Развитие на территории муниципального образования поселок Иванищи (сельское поселение) физической культуры и спорта на 2015-2016 годы"</t>
  </si>
  <si>
    <t>0600000</t>
  </si>
  <si>
    <t>Расходы на обеспнчение деятельности (оказание услуг) подведомственных учреждений в рамках непрограммных расходов органов исполнительной власти</t>
  </si>
  <si>
    <t>Прочие расходы на ремонт и содержание дорог в рамках непрограммных расходов органов исполнительной власти</t>
  </si>
  <si>
    <t>123,2</t>
  </si>
  <si>
    <t>по разделам и подразделам классификации расходов за 2015 год</t>
  </si>
  <si>
    <t>Приложение 5</t>
  </si>
  <si>
    <t>Отчет об исполнении бюджета</t>
  </si>
  <si>
    <t xml:space="preserve"> муниципального образования поселок Иванищи (сельское поселение)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</si>
  <si>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</si>
  <si>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</si>
  <si>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</si>
  <si>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</si>
  <si>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</si>
  <si>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</si>
  <si>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</si>
  <si>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</si>
  <si>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</si>
  <si>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</si>
  <si>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</si>
  <si>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</si>
  <si>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 экономика</t>
  </si>
  <si>
    <t>0400</t>
  </si>
  <si>
    <t>Дорожное хозяйство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</si>
  <si>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</si>
  <si>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</si>
  <si>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</si>
  <si>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</si>
  <si>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</si>
  <si>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Культура, кинематография, средства массовой информации</t>
  </si>
  <si>
    <t>0800</t>
  </si>
  <si>
    <t>Культура</t>
  </si>
  <si>
    <t>Другие вопросы в области культуры</t>
  </si>
  <si>
    <t>Социальная политика</t>
  </si>
  <si>
    <t>Пенсионное обеспечение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</si>
  <si>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</si>
  <si>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</si>
  <si>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</si>
  <si>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</si>
  <si>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Расходы бюджета - ИТОГО</t>
  </si>
  <si>
    <t>за  2015 год</t>
  </si>
  <si>
    <t>муниципального образования поселок Иванищи (сельское поселение) за 2015 год</t>
  </si>
  <si>
    <t>за 2015 год</t>
  </si>
  <si>
    <t>Государственная инспекция административно-технического надзора администрации Владимирской области</t>
  </si>
  <si>
    <t>по поступлению доходов  в 2015 году</t>
  </si>
  <si>
    <t xml:space="preserve">Отчет об исполнении бюджета </t>
  </si>
  <si>
    <t>Расходы на реализацию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Иванищи (сельское поселение) на 2015-2017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</si>
  <si>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Иванищи (сельское поселение) на 2015-2017 годы"</t>
  </si>
  <si>
    <t xml:space="preserve">                                                                                                              от 27.07.2016  № 39</t>
  </si>
  <si>
    <t>от 27.07.2016  № 39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</si>
</sst>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_ ;[Red]\-0\ "/>
    <numFmt numFmtId="175" formatCode="#,##0.0"/>
    <numFmt numFmtId="176" formatCode="0;[Red]0"/>
    <numFmt numFmtId="177" formatCode="#,##0;[Red]#,##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Arial"/>
      <family val="2"/>
    </font>
    <font>
      <b/>
      <sz val="10.5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0.5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i/>
      <sz val="10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/>
    </xf>
    <xf numFmtId="0" fontId="31" fillId="0" borderId="10" xfId="0" applyFont="1" applyBorder="1" applyAlignment="1">
      <alignment horizontal="left" vertical="top" wrapText="1"/>
    </xf>
    <xf numFmtId="175" fontId="2" fillId="0" borderId="10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 wrapText="1"/>
    </xf>
    <xf numFmtId="175" fontId="1" fillId="0" borderId="10" xfId="0" applyNumberFormat="1" applyFont="1" applyBorder="1" applyAlignment="1">
      <alignment horizontal="right" vertical="top"/>
    </xf>
    <xf numFmtId="0" fontId="28" fillId="0" borderId="11" xfId="0" applyFont="1" applyBorder="1" applyAlignment="1">
      <alignment horizontal="left" vertical="top"/>
    </xf>
    <xf numFmtId="4" fontId="28" fillId="0" borderId="0" xfId="0" applyNumberFormat="1" applyFont="1" applyAlignment="1">
      <alignment horizontal="left" vertical="top" wrapText="1"/>
    </xf>
    <xf numFmtId="175" fontId="1" fillId="0" borderId="11" xfId="0" applyNumberFormat="1" applyFont="1" applyBorder="1" applyAlignment="1">
      <alignment horizontal="right" vertical="top"/>
    </xf>
    <xf numFmtId="0" fontId="28" fillId="0" borderId="10" xfId="0" applyFont="1" applyFill="1" applyBorder="1" applyAlignment="1">
      <alignment horizontal="left" vertical="top"/>
    </xf>
    <xf numFmtId="0" fontId="28" fillId="0" borderId="10" xfId="0" applyNumberFormat="1" applyFont="1" applyFill="1" applyBorder="1" applyAlignment="1">
      <alignment horizontal="left" vertical="top" wrapText="1"/>
    </xf>
    <xf numFmtId="175" fontId="1" fillId="0" borderId="10" xfId="0" applyNumberFormat="1" applyFont="1" applyFill="1" applyBorder="1" applyAlignment="1">
      <alignment horizontal="right" vertical="top"/>
    </xf>
    <xf numFmtId="4" fontId="28" fillId="0" borderId="10" xfId="0" applyNumberFormat="1" applyFont="1" applyBorder="1" applyAlignment="1">
      <alignment horizontal="left" vertical="top" wrapText="1"/>
    </xf>
    <xf numFmtId="0" fontId="27" fillId="0" borderId="0" xfId="0" applyFont="1" applyFill="1" applyAlignment="1">
      <alignment horizontal="left" wrapText="1"/>
    </xf>
    <xf numFmtId="0" fontId="28" fillId="0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shrinkToFit="1"/>
    </xf>
    <xf numFmtId="175" fontId="2" fillId="0" borderId="10" xfId="0" applyNumberFormat="1" applyFont="1" applyBorder="1" applyAlignment="1">
      <alignment horizontal="right" vertical="top" wrapText="1"/>
    </xf>
    <xf numFmtId="175" fontId="1" fillId="0" borderId="10" xfId="0" applyNumberFormat="1" applyFont="1" applyBorder="1" applyAlignment="1">
      <alignment horizontal="right" vertical="top" wrapText="1"/>
    </xf>
    <xf numFmtId="0" fontId="28" fillId="24" borderId="10" xfId="0" applyFont="1" applyFill="1" applyBorder="1" applyAlignment="1">
      <alignment horizontal="left" vertical="top" shrinkToFit="1"/>
    </xf>
    <xf numFmtId="0" fontId="28" fillId="24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31" fillId="0" borderId="10" xfId="0" applyFont="1" applyFill="1" applyBorder="1" applyAlignment="1">
      <alignment horizontal="left" vertical="top" shrinkToFit="1"/>
    </xf>
    <xf numFmtId="0" fontId="31" fillId="0" borderId="10" xfId="0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top" shrinkToFit="1"/>
    </xf>
    <xf numFmtId="0" fontId="2" fillId="0" borderId="10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vertical="top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8" fontId="2" fillId="0" borderId="10" xfId="0" applyNumberFormat="1" applyFont="1" applyBorder="1" applyAlignment="1">
      <alignment vertical="top" wrapText="1"/>
    </xf>
    <xf numFmtId="168" fontId="1" fillId="0" borderId="10" xfId="0" applyNumberFormat="1" applyFont="1" applyBorder="1" applyAlignment="1">
      <alignment vertical="top" wrapText="1"/>
    </xf>
    <xf numFmtId="168" fontId="1" fillId="0" borderId="10" xfId="0" applyNumberFormat="1" applyFont="1" applyBorder="1" applyAlignment="1">
      <alignment vertical="top"/>
    </xf>
    <xf numFmtId="0" fontId="1" fillId="0" borderId="0" xfId="54" applyFont="1" applyAlignment="1">
      <alignment/>
      <protection/>
    </xf>
    <xf numFmtId="0" fontId="1" fillId="0" borderId="0" xfId="54" applyFont="1" applyAlignment="1">
      <alignment horizontal="left"/>
      <protection/>
    </xf>
    <xf numFmtId="0" fontId="7" fillId="0" borderId="0" xfId="54">
      <alignment/>
      <protection/>
    </xf>
    <xf numFmtId="0" fontId="1" fillId="0" borderId="0" xfId="54" applyFont="1" applyAlignment="1">
      <alignment horizontal="right"/>
      <protection/>
    </xf>
    <xf numFmtId="175" fontId="7" fillId="0" borderId="0" xfId="54" applyNumberFormat="1" applyFont="1">
      <alignment/>
      <protection/>
    </xf>
    <xf numFmtId="0" fontId="1" fillId="0" borderId="0" xfId="54" applyFont="1" applyAlignment="1">
      <alignment horizontal="center"/>
      <protection/>
    </xf>
    <xf numFmtId="0" fontId="32" fillId="24" borderId="0" xfId="54" applyFont="1" applyFill="1">
      <alignment/>
      <protection/>
    </xf>
    <xf numFmtId="0" fontId="4" fillId="24" borderId="0" xfId="54" applyFont="1" applyFill="1" applyBorder="1" applyAlignment="1">
      <alignment wrapText="1"/>
      <protection/>
    </xf>
    <xf numFmtId="175" fontId="4" fillId="0" borderId="0" xfId="54" applyNumberFormat="1" applyFont="1" applyFill="1" applyAlignment="1">
      <alignment horizontal="right"/>
      <protection/>
    </xf>
    <xf numFmtId="49" fontId="5" fillId="24" borderId="10" xfId="54" applyNumberFormat="1" applyFont="1" applyFill="1" applyBorder="1" applyAlignment="1">
      <alignment horizontal="center" vertical="center" wrapText="1"/>
      <protection/>
    </xf>
    <xf numFmtId="0" fontId="5" fillId="24" borderId="10" xfId="54" applyFont="1" applyFill="1" applyBorder="1" applyAlignment="1">
      <alignment horizontal="center" vertical="center" wrapText="1"/>
      <protection/>
    </xf>
    <xf numFmtId="0" fontId="33" fillId="24" borderId="10" xfId="54" applyFont="1" applyFill="1" applyBorder="1" applyAlignment="1">
      <alignment vertical="top" wrapText="1"/>
      <protection/>
    </xf>
    <xf numFmtId="49" fontId="31" fillId="24" borderId="10" xfId="54" applyNumberFormat="1" applyFont="1" applyFill="1" applyBorder="1" applyAlignment="1">
      <alignment horizontal="center" vertical="top" shrinkToFit="1"/>
      <protection/>
    </xf>
    <xf numFmtId="49" fontId="28" fillId="24" borderId="10" xfId="54" applyNumberFormat="1" applyFont="1" applyFill="1" applyBorder="1" applyAlignment="1">
      <alignment horizontal="center" vertical="top" shrinkToFit="1"/>
      <protection/>
    </xf>
    <xf numFmtId="0" fontId="7" fillId="24" borderId="0" xfId="54" applyFont="1" applyFill="1">
      <alignment/>
      <protection/>
    </xf>
    <xf numFmtId="0" fontId="6" fillId="24" borderId="0" xfId="54" applyFont="1" applyFill="1">
      <alignment/>
      <protection/>
    </xf>
    <xf numFmtId="0" fontId="26" fillId="24" borderId="0" xfId="54" applyFont="1" applyFill="1">
      <alignment/>
      <protection/>
    </xf>
    <xf numFmtId="0" fontId="1" fillId="0" borderId="0" xfId="55" applyFont="1" applyAlignment="1">
      <alignment/>
      <protection/>
    </xf>
    <xf numFmtId="0" fontId="1" fillId="0" borderId="0" xfId="55" applyFont="1" applyAlignment="1">
      <alignment horizontal="left"/>
      <protection/>
    </xf>
    <xf numFmtId="0" fontId="7" fillId="0" borderId="0" xfId="55">
      <alignment/>
      <protection/>
    </xf>
    <xf numFmtId="0" fontId="1" fillId="0" borderId="0" xfId="55" applyFont="1" applyAlignment="1">
      <alignment horizontal="right"/>
      <protection/>
    </xf>
    <xf numFmtId="175" fontId="7" fillId="0" borderId="0" xfId="55" applyNumberFormat="1" applyFont="1">
      <alignment/>
      <protection/>
    </xf>
    <xf numFmtId="0" fontId="32" fillId="24" borderId="0" xfId="55" applyFont="1" applyFill="1">
      <alignment/>
      <protection/>
    </xf>
    <xf numFmtId="0" fontId="4" fillId="24" borderId="0" xfId="55" applyFont="1" applyFill="1" applyBorder="1" applyAlignment="1">
      <alignment wrapText="1"/>
      <protection/>
    </xf>
    <xf numFmtId="175" fontId="4" fillId="0" borderId="0" xfId="55" applyNumberFormat="1" applyFont="1" applyFill="1" applyAlignment="1">
      <alignment horizontal="right"/>
      <protection/>
    </xf>
    <xf numFmtId="0" fontId="5" fillId="24" borderId="10" xfId="55" applyFont="1" applyFill="1" applyBorder="1" applyAlignment="1">
      <alignment horizontal="center" vertical="center" wrapText="1"/>
      <protection/>
    </xf>
    <xf numFmtId="0" fontId="35" fillId="24" borderId="0" xfId="55" applyFont="1" applyFill="1">
      <alignment/>
      <protection/>
    </xf>
    <xf numFmtId="0" fontId="7" fillId="24" borderId="0" xfId="55" applyFont="1" applyFill="1">
      <alignment/>
      <protection/>
    </xf>
    <xf numFmtId="0" fontId="6" fillId="24" borderId="0" xfId="55" applyFont="1" applyFill="1">
      <alignment/>
      <protection/>
    </xf>
    <xf numFmtId="0" fontId="26" fillId="24" borderId="0" xfId="55" applyFont="1" applyFill="1">
      <alignment/>
      <protection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56" applyFont="1" applyAlignment="1">
      <alignment/>
      <protection/>
    </xf>
    <xf numFmtId="0" fontId="7" fillId="0" borderId="0" xfId="56">
      <alignment/>
      <protection/>
    </xf>
    <xf numFmtId="0" fontId="1" fillId="0" borderId="0" xfId="56" applyFont="1" applyAlignment="1">
      <alignment horizontal="right"/>
      <protection/>
    </xf>
    <xf numFmtId="175" fontId="7" fillId="0" borderId="0" xfId="56" applyNumberFormat="1" applyFont="1">
      <alignment/>
      <protection/>
    </xf>
    <xf numFmtId="0" fontId="32" fillId="24" borderId="0" xfId="56" applyFont="1" applyFill="1">
      <alignment/>
      <protection/>
    </xf>
    <xf numFmtId="0" fontId="4" fillId="24" borderId="0" xfId="56" applyFont="1" applyFill="1" applyBorder="1" applyAlignment="1">
      <alignment wrapText="1"/>
      <protection/>
    </xf>
    <xf numFmtId="175" fontId="4" fillId="0" borderId="0" xfId="56" applyNumberFormat="1" applyFont="1" applyFill="1" applyAlignment="1">
      <alignment horizontal="right"/>
      <protection/>
    </xf>
    <xf numFmtId="0" fontId="7" fillId="24" borderId="0" xfId="56" applyFont="1" applyFill="1">
      <alignment/>
      <protection/>
    </xf>
    <xf numFmtId="0" fontId="6" fillId="24" borderId="0" xfId="56" applyFont="1" applyFill="1">
      <alignment/>
      <protection/>
    </xf>
    <xf numFmtId="0" fontId="1" fillId="0" borderId="0" xfId="0" applyFont="1" applyAlignment="1">
      <alignment/>
    </xf>
    <xf numFmtId="168" fontId="1" fillId="0" borderId="10" xfId="0" applyNumberFormat="1" applyFont="1" applyBorder="1" applyAlignment="1">
      <alignment vertical="justify" wrapText="1"/>
    </xf>
    <xf numFmtId="168" fontId="2" fillId="0" borderId="10" xfId="0" applyNumberFormat="1" applyFont="1" applyBorder="1" applyAlignment="1">
      <alignment vertical="justify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28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vertical="justify" wrapText="1"/>
    </xf>
    <xf numFmtId="49" fontId="1" fillId="0" borderId="11" xfId="0" applyNumberFormat="1" applyFont="1" applyBorder="1" applyAlignment="1">
      <alignment horizontal="center" vertical="justify" wrapText="1"/>
    </xf>
    <xf numFmtId="168" fontId="1" fillId="0" borderId="10" xfId="0" applyNumberFormat="1" applyFont="1" applyBorder="1" applyAlignment="1">
      <alignment/>
    </xf>
    <xf numFmtId="168" fontId="1" fillId="0" borderId="11" xfId="0" applyNumberFormat="1" applyFont="1" applyBorder="1" applyAlignment="1">
      <alignment vertical="justify" wrapText="1"/>
    </xf>
    <xf numFmtId="168" fontId="1" fillId="0" borderId="11" xfId="0" applyNumberFormat="1" applyFont="1" applyBorder="1" applyAlignment="1">
      <alignment vertical="top"/>
    </xf>
    <xf numFmtId="0" fontId="30" fillId="0" borderId="10" xfId="0" applyFont="1" applyBorder="1" applyAlignment="1">
      <alignment vertical="justify"/>
    </xf>
    <xf numFmtId="0" fontId="2" fillId="0" borderId="10" xfId="0" applyFont="1" applyFill="1" applyBorder="1" applyAlignment="1">
      <alignment vertical="justify" wrapText="1"/>
    </xf>
    <xf numFmtId="0" fontId="0" fillId="0" borderId="0" xfId="0" applyAlignment="1">
      <alignment vertical="justify"/>
    </xf>
    <xf numFmtId="0" fontId="3" fillId="0" borderId="10" xfId="0" applyFont="1" applyBorder="1" applyAlignment="1">
      <alignment horizontal="left" vertical="top"/>
    </xf>
    <xf numFmtId="0" fontId="27" fillId="0" borderId="0" xfId="0" applyFont="1" applyAlignment="1">
      <alignment wrapText="1"/>
    </xf>
    <xf numFmtId="0" fontId="27" fillId="24" borderId="10" xfId="0" applyFont="1" applyFill="1" applyBorder="1" applyAlignment="1">
      <alignment horizontal="left" wrapText="1"/>
    </xf>
    <xf numFmtId="168" fontId="1" fillId="0" borderId="10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 vertical="top"/>
    </xf>
    <xf numFmtId="168" fontId="1" fillId="0" borderId="10" xfId="0" applyNumberFormat="1" applyFont="1" applyBorder="1" applyAlignment="1">
      <alignment horizontal="right" vertical="top" wrapText="1"/>
    </xf>
    <xf numFmtId="0" fontId="28" fillId="0" borderId="10" xfId="0" applyNumberFormat="1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/>
    </xf>
    <xf numFmtId="0" fontId="27" fillId="0" borderId="0" xfId="0" applyFont="1" applyAlignment="1">
      <alignment vertical="top" wrapText="1"/>
    </xf>
    <xf numFmtId="175" fontId="1" fillId="0" borderId="13" xfId="0" applyNumberFormat="1" applyFont="1" applyBorder="1" applyAlignment="1">
      <alignment horizontal="right" vertical="top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168" fontId="2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vertical="top"/>
    </xf>
    <xf numFmtId="0" fontId="28" fillId="0" borderId="11" xfId="0" applyFont="1" applyBorder="1" applyAlignment="1">
      <alignment horizontal="left"/>
    </xf>
    <xf numFmtId="0" fontId="28" fillId="24" borderId="10" xfId="0" applyFont="1" applyFill="1" applyBorder="1" applyAlignment="1">
      <alignment horizontal="left" shrinkToFit="1"/>
    </xf>
    <xf numFmtId="0" fontId="28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horizontal="left"/>
    </xf>
    <xf numFmtId="0" fontId="33" fillId="24" borderId="10" xfId="0" applyFont="1" applyFill="1" applyBorder="1" applyAlignment="1">
      <alignment vertical="top" wrapText="1"/>
    </xf>
    <xf numFmtId="49" fontId="33" fillId="24" borderId="10" xfId="0" applyNumberFormat="1" applyFont="1" applyFill="1" applyBorder="1" applyAlignment="1">
      <alignment horizontal="center" vertical="top" shrinkToFit="1"/>
    </xf>
    <xf numFmtId="49" fontId="39" fillId="24" borderId="10" xfId="0" applyNumberFormat="1" applyFont="1" applyFill="1" applyBorder="1" applyAlignment="1">
      <alignment horizontal="center" vertical="top" shrinkToFit="1"/>
    </xf>
    <xf numFmtId="175" fontId="40" fillId="24" borderId="10" xfId="0" applyNumberFormat="1" applyFont="1" applyFill="1" applyBorder="1" applyAlignment="1">
      <alignment vertical="top"/>
    </xf>
    <xf numFmtId="0" fontId="41" fillId="24" borderId="10" xfId="0" applyFont="1" applyFill="1" applyBorder="1" applyAlignment="1">
      <alignment vertical="top" wrapText="1"/>
    </xf>
    <xf numFmtId="0" fontId="40" fillId="0" borderId="10" xfId="0" applyFont="1" applyBorder="1" applyAlignment="1">
      <alignment horizontal="center" vertical="top"/>
    </xf>
    <xf numFmtId="175" fontId="41" fillId="24" borderId="14" xfId="0" applyNumberFormat="1" applyFont="1" applyFill="1" applyBorder="1" applyAlignment="1">
      <alignment horizontal="right" vertical="top" shrinkToFit="1"/>
    </xf>
    <xf numFmtId="0" fontId="42" fillId="0" borderId="10" xfId="0" applyFont="1" applyBorder="1" applyAlignment="1">
      <alignment horizontal="left" vertical="top" wrapText="1" indent="2"/>
    </xf>
    <xf numFmtId="0" fontId="42" fillId="0" borderId="10" xfId="0" applyFont="1" applyBorder="1" applyAlignment="1">
      <alignment horizontal="center" vertical="top"/>
    </xf>
    <xf numFmtId="175" fontId="39" fillId="24" borderId="14" xfId="0" applyNumberFormat="1" applyFont="1" applyFill="1" applyBorder="1" applyAlignment="1">
      <alignment horizontal="right" vertical="top" shrinkToFit="1"/>
    </xf>
    <xf numFmtId="0" fontId="43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shrinkToFit="1"/>
    </xf>
    <xf numFmtId="49" fontId="40" fillId="0" borderId="10" xfId="0" applyNumberFormat="1" applyFont="1" applyFill="1" applyBorder="1" applyAlignment="1">
      <alignment horizontal="center" vertical="top" shrinkToFit="1"/>
    </xf>
    <xf numFmtId="0" fontId="42" fillId="0" borderId="10" xfId="0" applyFont="1" applyFill="1" applyBorder="1" applyAlignment="1">
      <alignment horizontal="left" vertical="top" wrapText="1" indent="2"/>
    </xf>
    <xf numFmtId="0" fontId="43" fillId="0" borderId="10" xfId="0" applyFont="1" applyBorder="1" applyAlignment="1">
      <alignment vertical="top" wrapText="1"/>
    </xf>
    <xf numFmtId="0" fontId="43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top" wrapText="1"/>
    </xf>
    <xf numFmtId="175" fontId="43" fillId="25" borderId="10" xfId="0" applyNumberFormat="1" applyFont="1" applyFill="1" applyBorder="1" applyAlignment="1" quotePrefix="1">
      <alignment horizontal="left" vertical="top" wrapText="1"/>
    </xf>
    <xf numFmtId="175" fontId="40" fillId="25" borderId="10" xfId="0" applyNumberFormat="1" applyFont="1" applyFill="1" applyBorder="1" applyAlignment="1" quotePrefix="1">
      <alignment horizontal="center" vertical="top" wrapText="1"/>
    </xf>
    <xf numFmtId="175" fontId="42" fillId="25" borderId="10" xfId="0" applyNumberFormat="1" applyFont="1" applyFill="1" applyBorder="1" applyAlignment="1" quotePrefix="1">
      <alignment horizontal="center" vertical="top" wrapText="1"/>
    </xf>
    <xf numFmtId="175" fontId="43" fillId="25" borderId="15" xfId="0" applyNumberFormat="1" applyFont="1" applyFill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/>
    </xf>
    <xf numFmtId="175" fontId="43" fillId="24" borderId="14" xfId="0" applyNumberFormat="1" applyFont="1" applyFill="1" applyBorder="1" applyAlignment="1">
      <alignment vertical="justify"/>
    </xf>
    <xf numFmtId="49" fontId="42" fillId="0" borderId="10" xfId="0" applyNumberFormat="1" applyFont="1" applyBorder="1" applyAlignment="1">
      <alignment horizontal="center" vertical="top"/>
    </xf>
    <xf numFmtId="168" fontId="39" fillId="24" borderId="10" xfId="0" applyNumberFormat="1" applyFont="1" applyFill="1" applyBorder="1" applyAlignment="1">
      <alignment vertical="justify"/>
    </xf>
    <xf numFmtId="0" fontId="41" fillId="24" borderId="10" xfId="0" applyFont="1" applyFill="1" applyBorder="1" applyAlignment="1">
      <alignment horizontal="right" vertical="justify" wrapText="1"/>
    </xf>
    <xf numFmtId="0" fontId="42" fillId="24" borderId="10" xfId="0" applyFont="1" applyFill="1" applyBorder="1" applyAlignment="1">
      <alignment/>
    </xf>
    <xf numFmtId="0" fontId="43" fillId="24" borderId="10" xfId="0" applyFont="1" applyFill="1" applyBorder="1" applyAlignment="1">
      <alignment vertical="justify"/>
    </xf>
    <xf numFmtId="168" fontId="42" fillId="24" borderId="10" xfId="0" applyNumberFormat="1" applyFont="1" applyFill="1" applyBorder="1" applyAlignment="1">
      <alignment/>
    </xf>
    <xf numFmtId="168" fontId="43" fillId="24" borderId="10" xfId="0" applyNumberFormat="1" applyFont="1" applyFill="1" applyBorder="1" applyAlignment="1">
      <alignment vertical="justify"/>
    </xf>
    <xf numFmtId="168" fontId="43" fillId="24" borderId="10" xfId="0" applyNumberFormat="1" applyFont="1" applyFill="1" applyBorder="1" applyAlignment="1">
      <alignment/>
    </xf>
    <xf numFmtId="175" fontId="43" fillId="25" borderId="15" xfId="53" applyNumberFormat="1" applyFont="1" applyFill="1" applyBorder="1" applyAlignment="1">
      <alignment horizontal="left" vertical="top" wrapText="1"/>
      <protection/>
    </xf>
    <xf numFmtId="168" fontId="42" fillId="24" borderId="10" xfId="0" applyNumberFormat="1" applyFont="1" applyFill="1" applyBorder="1" applyAlignment="1">
      <alignment vertical="justify"/>
    </xf>
    <xf numFmtId="0" fontId="43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left" vertical="top" wrapText="1" indent="2"/>
    </xf>
    <xf numFmtId="175" fontId="40" fillId="24" borderId="10" xfId="0" applyNumberFormat="1" applyFont="1" applyFill="1" applyBorder="1" applyAlignment="1">
      <alignment/>
    </xf>
    <xf numFmtId="1" fontId="5" fillId="24" borderId="10" xfId="54" applyNumberFormat="1" applyFont="1" applyFill="1" applyBorder="1" applyAlignment="1">
      <alignment horizontal="center" vertical="center" wrapText="1"/>
      <protection/>
    </xf>
    <xf numFmtId="0" fontId="27" fillId="24" borderId="10" xfId="54" applyNumberFormat="1" applyFont="1" applyFill="1" applyBorder="1" applyAlignment="1">
      <alignment horizontal="center" vertical="top"/>
      <protection/>
    </xf>
    <xf numFmtId="0" fontId="40" fillId="24" borderId="10" xfId="54" applyFont="1" applyFill="1" applyBorder="1" applyAlignment="1">
      <alignment vertical="top"/>
      <protection/>
    </xf>
    <xf numFmtId="168" fontId="42" fillId="24" borderId="10" xfId="54" applyNumberFormat="1" applyFont="1" applyFill="1" applyBorder="1" applyAlignment="1">
      <alignment vertical="top"/>
      <protection/>
    </xf>
    <xf numFmtId="0" fontId="42" fillId="24" borderId="10" xfId="54" applyFont="1" applyFill="1" applyBorder="1" applyAlignment="1">
      <alignment vertical="top"/>
      <protection/>
    </xf>
    <xf numFmtId="175" fontId="42" fillId="24" borderId="10" xfId="54" applyNumberFormat="1" applyFont="1" applyFill="1" applyBorder="1">
      <alignment/>
      <protection/>
    </xf>
    <xf numFmtId="0" fontId="42" fillId="24" borderId="0" xfId="54" applyFont="1" applyFill="1">
      <alignment/>
      <protection/>
    </xf>
    <xf numFmtId="168" fontId="42" fillId="24" borderId="10" xfId="54" applyNumberFormat="1" applyFont="1" applyFill="1" applyBorder="1">
      <alignment/>
      <protection/>
    </xf>
    <xf numFmtId="0" fontId="42" fillId="24" borderId="10" xfId="54" applyFont="1" applyFill="1" applyBorder="1">
      <alignment/>
      <protection/>
    </xf>
    <xf numFmtId="0" fontId="40" fillId="24" borderId="10" xfId="54" applyFont="1" applyFill="1" applyBorder="1">
      <alignment/>
      <protection/>
    </xf>
    <xf numFmtId="0" fontId="43" fillId="24" borderId="10" xfId="54" applyFont="1" applyFill="1" applyBorder="1" applyAlignment="1">
      <alignment vertical="top"/>
      <protection/>
    </xf>
    <xf numFmtId="168" fontId="43" fillId="24" borderId="10" xfId="54" applyNumberFormat="1" applyFont="1" applyFill="1" applyBorder="1" applyAlignment="1">
      <alignment vertical="top"/>
      <protection/>
    </xf>
    <xf numFmtId="0" fontId="43" fillId="24" borderId="10" xfId="54" applyFont="1" applyFill="1" applyBorder="1">
      <alignment/>
      <protection/>
    </xf>
    <xf numFmtId="49" fontId="2" fillId="0" borderId="0" xfId="0" applyNumberFormat="1" applyFont="1" applyAlignment="1">
      <alignment horizontal="center" vertical="top" wrapText="1"/>
    </xf>
    <xf numFmtId="175" fontId="36" fillId="25" borderId="15" xfId="0" applyNumberFormat="1" applyFont="1" applyFill="1" applyBorder="1" applyAlignment="1">
      <alignment horizontal="left" vertical="top" wrapText="1"/>
    </xf>
    <xf numFmtId="49" fontId="41" fillId="24" borderId="10" xfId="0" applyNumberFormat="1" applyFont="1" applyFill="1" applyBorder="1" applyAlignment="1">
      <alignment horizontal="center" vertical="top" shrinkToFit="1"/>
    </xf>
    <xf numFmtId="175" fontId="33" fillId="24" borderId="10" xfId="0" applyNumberFormat="1" applyFont="1" applyFill="1" applyBorder="1" applyAlignment="1">
      <alignment horizontal="right" vertical="top" shrinkToFit="1"/>
    </xf>
    <xf numFmtId="175" fontId="41" fillId="24" borderId="10" xfId="0" applyNumberFormat="1" applyFont="1" applyFill="1" applyBorder="1" applyAlignment="1">
      <alignment horizontal="right" vertical="top" shrinkToFit="1"/>
    </xf>
    <xf numFmtId="175" fontId="39" fillId="24" borderId="10" xfId="0" applyNumberFormat="1" applyFont="1" applyFill="1" applyBorder="1" applyAlignment="1">
      <alignment horizontal="right" vertical="top" shrinkToFit="1"/>
    </xf>
    <xf numFmtId="0" fontId="42" fillId="0" borderId="10" xfId="0" applyFont="1" applyBorder="1" applyAlignment="1">
      <alignment vertical="top" wrapText="1"/>
    </xf>
    <xf numFmtId="0" fontId="43" fillId="0" borderId="0" xfId="0" applyFont="1" applyAlignment="1">
      <alignment wrapText="1"/>
    </xf>
    <xf numFmtId="0" fontId="33" fillId="24" borderId="15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left" vertical="top" wrapText="1" indent="2"/>
    </xf>
    <xf numFmtId="49" fontId="41" fillId="24" borderId="15" xfId="0" applyNumberFormat="1" applyFont="1" applyFill="1" applyBorder="1" applyAlignment="1">
      <alignment horizontal="right" vertical="top" shrinkToFit="1"/>
    </xf>
    <xf numFmtId="49" fontId="39" fillId="24" borderId="15" xfId="0" applyNumberFormat="1" applyFont="1" applyFill="1" applyBorder="1" applyAlignment="1">
      <alignment horizontal="right" vertical="top" shrinkToFit="1"/>
    </xf>
    <xf numFmtId="175" fontId="40" fillId="24" borderId="10" xfId="55" applyNumberFormat="1" applyFont="1" applyFill="1" applyBorder="1" applyAlignment="1">
      <alignment vertical="top"/>
      <protection/>
    </xf>
    <xf numFmtId="0" fontId="40" fillId="24" borderId="10" xfId="55" applyFont="1" applyFill="1" applyBorder="1" applyAlignment="1">
      <alignment vertical="top"/>
      <protection/>
    </xf>
    <xf numFmtId="0" fontId="42" fillId="24" borderId="10" xfId="55" applyFont="1" applyFill="1" applyBorder="1" applyAlignment="1">
      <alignment vertical="top"/>
      <protection/>
    </xf>
    <xf numFmtId="175" fontId="33" fillId="24" borderId="10" xfId="55" applyNumberFormat="1" applyFont="1" applyFill="1" applyBorder="1" applyAlignment="1">
      <alignment horizontal="right" vertical="top" shrinkToFit="1"/>
      <protection/>
    </xf>
    <xf numFmtId="0" fontId="43" fillId="24" borderId="10" xfId="55" applyFont="1" applyFill="1" applyBorder="1" applyAlignment="1">
      <alignment vertical="top"/>
      <protection/>
    </xf>
    <xf numFmtId="175" fontId="41" fillId="24" borderId="10" xfId="55" applyNumberFormat="1" applyFont="1" applyFill="1" applyBorder="1" applyAlignment="1">
      <alignment horizontal="right" vertical="top" shrinkToFit="1"/>
      <protection/>
    </xf>
    <xf numFmtId="168" fontId="40" fillId="24" borderId="10" xfId="55" applyNumberFormat="1" applyFont="1" applyFill="1" applyBorder="1" applyAlignment="1">
      <alignment vertical="top"/>
      <protection/>
    </xf>
    <xf numFmtId="0" fontId="16" fillId="24" borderId="0" xfId="55" applyFont="1" applyFill="1">
      <alignment/>
      <protection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justify" wrapText="1"/>
    </xf>
    <xf numFmtId="49" fontId="1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right"/>
    </xf>
    <xf numFmtId="168" fontId="45" fillId="24" borderId="10" xfId="56" applyNumberFormat="1" applyFont="1" applyFill="1" applyBorder="1" applyAlignment="1">
      <alignment/>
      <protection/>
    </xf>
    <xf numFmtId="168" fontId="44" fillId="24" borderId="10" xfId="56" applyNumberFormat="1" applyFont="1" applyFill="1" applyBorder="1" applyAlignment="1">
      <alignment/>
      <protection/>
    </xf>
    <xf numFmtId="0" fontId="28" fillId="0" borderId="0" xfId="0" applyFont="1" applyAlignment="1">
      <alignment horizontal="left"/>
    </xf>
    <xf numFmtId="168" fontId="2" fillId="0" borderId="0" xfId="0" applyNumberFormat="1" applyFont="1" applyBorder="1" applyAlignment="1">
      <alignment vertical="justify" wrapText="1"/>
    </xf>
    <xf numFmtId="0" fontId="2" fillId="0" borderId="0" xfId="0" applyFont="1" applyBorder="1" applyAlignment="1">
      <alignment horizontal="center" vertical="top" wrapText="1"/>
    </xf>
    <xf numFmtId="0" fontId="28" fillId="0" borderId="0" xfId="0" applyFont="1" applyAlignment="1">
      <alignment horizontal="right" vertical="top" wrapText="1"/>
    </xf>
    <xf numFmtId="168" fontId="37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8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168" fontId="37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/>
    </xf>
    <xf numFmtId="175" fontId="3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 wrapText="1"/>
    </xf>
    <xf numFmtId="0" fontId="47" fillId="24" borderId="10" xfId="0" applyFont="1" applyFill="1" applyBorder="1" applyAlignment="1">
      <alignment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28" fillId="24" borderId="11" xfId="0" applyFont="1" applyFill="1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28" fillId="24" borderId="11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5" fontId="3" fillId="0" borderId="11" xfId="0" applyNumberFormat="1" applyFont="1" applyBorder="1" applyAlignment="1">
      <alignment horizontal="right" wrapText="1"/>
    </xf>
    <xf numFmtId="0" fontId="46" fillId="0" borderId="16" xfId="0" applyFont="1" applyBorder="1" applyAlignment="1">
      <alignment horizontal="right" wrapText="1"/>
    </xf>
    <xf numFmtId="0" fontId="46" fillId="0" borderId="13" xfId="0" applyFont="1" applyBorder="1" applyAlignment="1">
      <alignment horizontal="right" wrapText="1"/>
    </xf>
    <xf numFmtId="0" fontId="37" fillId="0" borderId="15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28" fillId="0" borderId="0" xfId="0" applyFont="1" applyAlignment="1">
      <alignment horizontal="right" vertical="top" wrapText="1"/>
    </xf>
    <xf numFmtId="0" fontId="38" fillId="0" borderId="14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right" wrapText="1"/>
    </xf>
    <xf numFmtId="168" fontId="3" fillId="0" borderId="16" xfId="0" applyNumberFormat="1" applyFont="1" applyBorder="1" applyAlignment="1">
      <alignment horizontal="right" wrapText="1"/>
    </xf>
    <xf numFmtId="168" fontId="3" fillId="0" borderId="13" xfId="0" applyNumberFormat="1" applyFont="1" applyBorder="1" applyAlignment="1">
      <alignment horizontal="right" wrapText="1"/>
    </xf>
    <xf numFmtId="168" fontId="3" fillId="0" borderId="10" xfId="0" applyNumberFormat="1" applyFont="1" applyBorder="1" applyAlignment="1">
      <alignment horizontal="right" wrapText="1"/>
    </xf>
    <xf numFmtId="0" fontId="28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7" fillId="0" borderId="1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168" fontId="3" fillId="0" borderId="14" xfId="0" applyNumberFormat="1" applyFont="1" applyBorder="1" applyAlignment="1">
      <alignment horizontal="right" wrapText="1"/>
    </xf>
    <xf numFmtId="175" fontId="3" fillId="0" borderId="16" xfId="0" applyNumberFormat="1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8" fillId="0" borderId="11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28" fillId="0" borderId="19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28" fillId="0" borderId="11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49" fontId="2" fillId="0" borderId="0" xfId="0" applyNumberFormat="1" applyFont="1" applyAlignment="1">
      <alignment horizontal="center" vertical="top" wrapText="1"/>
    </xf>
    <xf numFmtId="49" fontId="28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49" fontId="28" fillId="0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8" fillId="0" borderId="0" xfId="54" applyFont="1" applyAlignment="1">
      <alignment horizontal="right"/>
      <protection/>
    </xf>
    <xf numFmtId="0" fontId="0" fillId="0" borderId="0" xfId="0" applyAlignment="1">
      <alignment/>
    </xf>
    <xf numFmtId="0" fontId="2" fillId="0" borderId="0" xfId="0" applyNumberFormat="1" applyFont="1" applyAlignment="1">
      <alignment horizontal="left"/>
    </xf>
    <xf numFmtId="175" fontId="5" fillId="24" borderId="10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4" fillId="0" borderId="11" xfId="54" applyFont="1" applyBorder="1" applyAlignment="1">
      <alignment horizontal="center" vertical="center"/>
      <protection/>
    </xf>
    <xf numFmtId="0" fontId="34" fillId="0" borderId="13" xfId="54" applyFont="1" applyBorder="1" applyAlignment="1">
      <alignment horizontal="center" vertical="center"/>
      <protection/>
    </xf>
    <xf numFmtId="0" fontId="5" fillId="24" borderId="20" xfId="54" applyFont="1" applyFill="1" applyBorder="1" applyAlignment="1">
      <alignment horizontal="center" vertical="center" wrapText="1"/>
      <protection/>
    </xf>
    <xf numFmtId="0" fontId="5" fillId="24" borderId="21" xfId="54" applyFont="1" applyFill="1" applyBorder="1" applyAlignment="1">
      <alignment horizontal="center" vertical="center" wrapText="1"/>
      <protection/>
    </xf>
    <xf numFmtId="0" fontId="5" fillId="24" borderId="10" xfId="54" applyFont="1" applyFill="1" applyBorder="1" applyAlignment="1">
      <alignment horizontal="center" vertical="center"/>
      <protection/>
    </xf>
    <xf numFmtId="0" fontId="34" fillId="0" borderId="11" xfId="55" applyFont="1" applyBorder="1" applyAlignment="1">
      <alignment horizontal="center" vertical="center"/>
      <protection/>
    </xf>
    <xf numFmtId="0" fontId="34" fillId="0" borderId="13" xfId="55" applyFont="1" applyBorder="1" applyAlignment="1">
      <alignment horizontal="center" vertical="center"/>
      <protection/>
    </xf>
    <xf numFmtId="0" fontId="2" fillId="24" borderId="0" xfId="55" applyNumberFormat="1" applyFont="1" applyFill="1" applyBorder="1" applyAlignment="1">
      <alignment horizontal="center" vertical="center"/>
      <protection/>
    </xf>
    <xf numFmtId="0" fontId="5" fillId="24" borderId="20" xfId="55" applyFont="1" applyFill="1" applyBorder="1" applyAlignment="1">
      <alignment horizontal="center" vertical="center" wrapText="1"/>
      <protection/>
    </xf>
    <xf numFmtId="0" fontId="5" fillId="24" borderId="21" xfId="55" applyFont="1" applyFill="1" applyBorder="1" applyAlignment="1">
      <alignment horizontal="center" vertical="center" wrapText="1"/>
      <protection/>
    </xf>
    <xf numFmtId="0" fontId="5" fillId="24" borderId="10" xfId="55" applyFont="1" applyFill="1" applyBorder="1" applyAlignment="1">
      <alignment horizontal="center" vertical="center"/>
      <protection/>
    </xf>
    <xf numFmtId="175" fontId="5" fillId="24" borderId="10" xfId="55" applyNumberFormat="1" applyFont="1" applyFill="1" applyBorder="1" applyAlignment="1">
      <alignment horizontal="center" vertical="center" wrapText="1"/>
      <protection/>
    </xf>
    <xf numFmtId="0" fontId="28" fillId="0" borderId="0" xfId="55" applyFont="1" applyAlignment="1">
      <alignment horizontal="right"/>
      <protection/>
    </xf>
    <xf numFmtId="0" fontId="2" fillId="0" borderId="0" xfId="0" applyNumberFormat="1" applyFont="1" applyAlignment="1">
      <alignment horizontal="center"/>
    </xf>
    <xf numFmtId="0" fontId="5" fillId="24" borderId="11" xfId="56" applyFont="1" applyFill="1" applyBorder="1" applyAlignment="1">
      <alignment horizontal="center" vertical="center" wrapText="1"/>
      <protection/>
    </xf>
    <xf numFmtId="0" fontId="5" fillId="24" borderId="13" xfId="56" applyFont="1" applyFill="1" applyBorder="1" applyAlignment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5" fillId="24" borderId="20" xfId="56" applyFont="1" applyFill="1" applyBorder="1" applyAlignment="1">
      <alignment horizontal="center" vertical="center" wrapText="1"/>
      <protection/>
    </xf>
    <xf numFmtId="0" fontId="5" fillId="24" borderId="21" xfId="56" applyFont="1" applyFill="1" applyBorder="1" applyAlignment="1">
      <alignment horizontal="center" vertical="center" wrapText="1"/>
      <protection/>
    </xf>
    <xf numFmtId="175" fontId="5" fillId="24" borderId="10" xfId="56" applyNumberFormat="1" applyFont="1" applyFill="1" applyBorder="1" applyAlignment="1">
      <alignment horizontal="center" vertical="center" wrapText="1"/>
      <protection/>
    </xf>
    <xf numFmtId="0" fontId="34" fillId="0" borderId="11" xfId="56" applyFont="1" applyBorder="1" applyAlignment="1">
      <alignment horizontal="center" vertical="center"/>
      <protection/>
    </xf>
    <xf numFmtId="0" fontId="34" fillId="0" borderId="13" xfId="56" applyFont="1" applyBorder="1" applyAlignment="1">
      <alignment horizontal="center" vertical="center"/>
      <protection/>
    </xf>
    <xf numFmtId="0" fontId="2" fillId="24" borderId="0" xfId="56" applyNumberFormat="1" applyFont="1" applyFill="1" applyAlignment="1">
      <alignment horizontal="center" vertical="center"/>
      <protection/>
    </xf>
    <xf numFmtId="0" fontId="28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justify" wrapText="1"/>
    </xf>
    <xf numFmtId="0" fontId="1" fillId="0" borderId="14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0204810800080000065" xfId="53"/>
    <cellStyle name="Обычный_Приложение 3" xfId="54"/>
    <cellStyle name="Обычный_Приложение 4" xfId="55"/>
    <cellStyle name="Обычный_Приложение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Лист1" xfId="64"/>
    <cellStyle name="Тысячи_Лист1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4" sqref="B4:E4"/>
    </sheetView>
  </sheetViews>
  <sheetFormatPr defaultColWidth="9.00390625" defaultRowHeight="12.75"/>
  <cols>
    <col min="1" max="1" width="7.375" style="0" customWidth="1"/>
    <col min="2" max="2" width="18.625" style="0" customWidth="1"/>
    <col min="3" max="3" width="42.75390625" style="0" customWidth="1"/>
    <col min="4" max="4" width="11.25390625" style="0" customWidth="1"/>
    <col min="5" max="5" width="10.625" style="0" customWidth="1"/>
  </cols>
  <sheetData>
    <row r="1" spans="2:5" ht="12.75">
      <c r="B1" s="240" t="s">
        <v>161</v>
      </c>
      <c r="C1" s="240"/>
      <c r="D1" s="240"/>
      <c r="E1" s="240"/>
    </row>
    <row r="2" spans="2:5" ht="12.75">
      <c r="B2" s="240" t="s">
        <v>162</v>
      </c>
      <c r="C2" s="240"/>
      <c r="D2" s="240"/>
      <c r="E2" s="240"/>
    </row>
    <row r="3" spans="2:5" ht="12.75">
      <c r="B3" s="240" t="s">
        <v>163</v>
      </c>
      <c r="C3" s="240"/>
      <c r="D3" s="240"/>
      <c r="E3" s="240"/>
    </row>
    <row r="4" spans="2:5" ht="12.75">
      <c r="B4" s="240" t="s">
        <v>302</v>
      </c>
      <c r="C4" s="240"/>
      <c r="D4" s="240"/>
      <c r="E4" s="240"/>
    </row>
    <row r="5" spans="2:5" ht="12.75">
      <c r="B5" s="216"/>
      <c r="C5" s="216"/>
      <c r="D5" s="216"/>
      <c r="E5" s="216"/>
    </row>
    <row r="6" spans="2:5" ht="15.75">
      <c r="B6" s="242" t="s">
        <v>164</v>
      </c>
      <c r="C6" s="242"/>
      <c r="D6" s="242"/>
      <c r="E6" s="242"/>
    </row>
    <row r="7" spans="2:5" ht="15.75">
      <c r="B7" s="242" t="s">
        <v>165</v>
      </c>
      <c r="C7" s="242"/>
      <c r="D7" s="242"/>
      <c r="E7" s="242"/>
    </row>
    <row r="8" spans="2:5" ht="15.75">
      <c r="B8" s="242" t="s">
        <v>166</v>
      </c>
      <c r="C8" s="242"/>
      <c r="D8" s="242"/>
      <c r="E8" s="242"/>
    </row>
    <row r="9" spans="2:5" ht="15.75">
      <c r="B9" s="203"/>
      <c r="C9" s="215" t="s">
        <v>296</v>
      </c>
      <c r="D9" s="203"/>
      <c r="E9" s="203"/>
    </row>
    <row r="10" spans="2:5" ht="15.75">
      <c r="B10" s="89"/>
      <c r="C10" s="90"/>
      <c r="D10" s="91"/>
      <c r="E10" s="91"/>
    </row>
    <row r="11" spans="1:5" ht="12.75">
      <c r="A11" s="261" t="s">
        <v>167</v>
      </c>
      <c r="B11" s="243" t="s">
        <v>66</v>
      </c>
      <c r="C11" s="243" t="s">
        <v>67</v>
      </c>
      <c r="D11" s="245" t="s">
        <v>168</v>
      </c>
      <c r="E11" s="246"/>
    </row>
    <row r="12" spans="1:5" ht="24" customHeight="1">
      <c r="A12" s="262"/>
      <c r="B12" s="244"/>
      <c r="C12" s="244"/>
      <c r="D12" s="92" t="s">
        <v>62</v>
      </c>
      <c r="E12" s="92" t="s">
        <v>63</v>
      </c>
    </row>
    <row r="13" spans="1:5" ht="18" customHeight="1">
      <c r="A13" s="93">
        <v>182</v>
      </c>
      <c r="B13" s="238" t="s">
        <v>169</v>
      </c>
      <c r="C13" s="239"/>
      <c r="D13" s="217">
        <f>SUM(D14:D19)</f>
        <v>1721.1</v>
      </c>
      <c r="E13" s="217">
        <f>SUM(E14:E19)</f>
        <v>1723.8</v>
      </c>
    </row>
    <row r="14" spans="1:5" ht="76.5">
      <c r="A14" s="95"/>
      <c r="B14" s="126" t="s">
        <v>170</v>
      </c>
      <c r="C14" s="16" t="s">
        <v>75</v>
      </c>
      <c r="D14" s="218">
        <v>648</v>
      </c>
      <c r="E14" s="218">
        <v>649</v>
      </c>
    </row>
    <row r="15" spans="1:5" ht="114.75">
      <c r="A15" s="95"/>
      <c r="B15" s="126" t="s">
        <v>199</v>
      </c>
      <c r="C15" s="21" t="s">
        <v>198</v>
      </c>
      <c r="D15" s="218">
        <v>0.1</v>
      </c>
      <c r="E15" s="219">
        <v>0.1</v>
      </c>
    </row>
    <row r="16" spans="1:5" ht="51" customHeight="1">
      <c r="A16" s="95"/>
      <c r="B16" s="126" t="s">
        <v>171</v>
      </c>
      <c r="C16" s="96" t="s">
        <v>77</v>
      </c>
      <c r="D16" s="220">
        <v>3</v>
      </c>
      <c r="E16" s="220">
        <v>3.3</v>
      </c>
    </row>
    <row r="17" spans="1:5" ht="51">
      <c r="A17" s="95"/>
      <c r="B17" s="126" t="s">
        <v>172</v>
      </c>
      <c r="C17" s="98" t="s">
        <v>200</v>
      </c>
      <c r="D17" s="220">
        <v>50</v>
      </c>
      <c r="E17" s="221">
        <v>50.4</v>
      </c>
    </row>
    <row r="18" spans="1:5" ht="42" customHeight="1">
      <c r="A18" s="95"/>
      <c r="B18" s="126" t="s">
        <v>203</v>
      </c>
      <c r="C18" s="13" t="s">
        <v>201</v>
      </c>
      <c r="D18" s="220">
        <v>703</v>
      </c>
      <c r="E18" s="220">
        <v>703.3</v>
      </c>
    </row>
    <row r="19" spans="1:5" ht="42" customHeight="1">
      <c r="A19" s="95"/>
      <c r="B19" s="126" t="s">
        <v>204</v>
      </c>
      <c r="C19" s="13" t="s">
        <v>202</v>
      </c>
      <c r="D19" s="220">
        <v>317</v>
      </c>
      <c r="E19" s="220">
        <v>317.7</v>
      </c>
    </row>
    <row r="20" spans="1:5" ht="34.5" customHeight="1">
      <c r="A20" s="94">
        <v>403</v>
      </c>
      <c r="B20" s="238" t="s">
        <v>178</v>
      </c>
      <c r="C20" s="241"/>
      <c r="D20" s="222">
        <v>5</v>
      </c>
      <c r="E20" s="222">
        <v>5</v>
      </c>
    </row>
    <row r="21" spans="1:5" ht="38.25" customHeight="1">
      <c r="A21" s="94"/>
      <c r="B21" s="127" t="s">
        <v>106</v>
      </c>
      <c r="C21" s="23" t="s">
        <v>27</v>
      </c>
      <c r="D21" s="220">
        <v>5</v>
      </c>
      <c r="E21" s="220">
        <v>5</v>
      </c>
    </row>
    <row r="22" spans="1:5" ht="43.5" customHeight="1">
      <c r="A22" s="94">
        <v>599</v>
      </c>
      <c r="B22" s="238" t="s">
        <v>297</v>
      </c>
      <c r="C22" s="239"/>
      <c r="D22" s="217">
        <v>5</v>
      </c>
      <c r="E22" s="217">
        <v>5</v>
      </c>
    </row>
    <row r="23" spans="1:5" ht="53.25" customHeight="1">
      <c r="A23" s="95"/>
      <c r="B23" s="126" t="s">
        <v>175</v>
      </c>
      <c r="C23" s="23" t="s">
        <v>103</v>
      </c>
      <c r="D23" s="220">
        <v>5</v>
      </c>
      <c r="E23" s="220">
        <v>5</v>
      </c>
    </row>
    <row r="24" spans="1:5" ht="45.75" customHeight="1">
      <c r="A24" s="93">
        <v>703</v>
      </c>
      <c r="B24" s="238" t="s">
        <v>176</v>
      </c>
      <c r="C24" s="239"/>
      <c r="D24" s="222">
        <v>6586.5</v>
      </c>
      <c r="E24" s="222">
        <v>6490</v>
      </c>
    </row>
    <row r="25" spans="1:5" ht="114.75" customHeight="1">
      <c r="A25" s="95"/>
      <c r="B25" s="126" t="s">
        <v>90</v>
      </c>
      <c r="C25" s="115" t="s">
        <v>206</v>
      </c>
      <c r="D25" s="223">
        <v>20</v>
      </c>
      <c r="E25" s="220">
        <v>20.7</v>
      </c>
    </row>
    <row r="26" spans="1:5" ht="77.25" customHeight="1">
      <c r="A26" s="258"/>
      <c r="B26" s="126" t="s">
        <v>24</v>
      </c>
      <c r="C26" s="116" t="s">
        <v>210</v>
      </c>
      <c r="D26" s="223">
        <v>52</v>
      </c>
      <c r="E26" s="250">
        <v>52.3</v>
      </c>
    </row>
    <row r="27" spans="1:5" ht="26.25" customHeight="1" hidden="1">
      <c r="A27" s="259"/>
      <c r="B27" s="130" t="s">
        <v>209</v>
      </c>
      <c r="C27" s="116" t="s">
        <v>210</v>
      </c>
      <c r="D27" s="224">
        <v>52</v>
      </c>
      <c r="E27" s="250"/>
    </row>
    <row r="28" spans="1:5" ht="102.75" customHeight="1">
      <c r="A28" s="269"/>
      <c r="B28" s="251" t="s">
        <v>11</v>
      </c>
      <c r="C28" s="253" t="s">
        <v>12</v>
      </c>
      <c r="D28" s="256">
        <v>4</v>
      </c>
      <c r="E28" s="255">
        <v>4</v>
      </c>
    </row>
    <row r="29" spans="1:5" ht="0.75" customHeight="1" hidden="1">
      <c r="A29" s="270"/>
      <c r="B29" s="252"/>
      <c r="C29" s="254"/>
      <c r="D29" s="257"/>
      <c r="E29" s="250"/>
    </row>
    <row r="30" spans="1:5" ht="15.75" customHeight="1">
      <c r="A30" s="258"/>
      <c r="B30" s="263" t="s">
        <v>114</v>
      </c>
      <c r="C30" s="266" t="s">
        <v>22</v>
      </c>
      <c r="D30" s="235">
        <v>3706</v>
      </c>
      <c r="E30" s="247">
        <v>3706</v>
      </c>
    </row>
    <row r="31" spans="1:5" ht="14.25" customHeight="1">
      <c r="A31" s="271"/>
      <c r="B31" s="264"/>
      <c r="C31" s="267"/>
      <c r="D31" s="236"/>
      <c r="E31" s="248"/>
    </row>
    <row r="32" spans="1:5" ht="15.75" customHeight="1" hidden="1">
      <c r="A32" s="271"/>
      <c r="B32" s="264"/>
      <c r="C32" s="267"/>
      <c r="D32" s="236"/>
      <c r="E32" s="248"/>
    </row>
    <row r="33" spans="1:5" ht="7.5" customHeight="1" hidden="1">
      <c r="A33" s="272"/>
      <c r="B33" s="265"/>
      <c r="C33" s="268"/>
      <c r="D33" s="237"/>
      <c r="E33" s="249"/>
    </row>
    <row r="34" spans="1:5" ht="100.5" customHeight="1">
      <c r="A34" s="97"/>
      <c r="B34" s="131" t="s">
        <v>117</v>
      </c>
      <c r="C34" s="28" t="s">
        <v>13</v>
      </c>
      <c r="D34" s="225">
        <v>29.4</v>
      </c>
      <c r="E34" s="220">
        <v>26.1</v>
      </c>
    </row>
    <row r="35" spans="1:5" ht="15.75" customHeight="1">
      <c r="A35" s="258"/>
      <c r="B35" s="229" t="s">
        <v>118</v>
      </c>
      <c r="C35" s="232" t="s">
        <v>14</v>
      </c>
      <c r="D35" s="235">
        <v>379</v>
      </c>
      <c r="E35" s="247">
        <v>284.8</v>
      </c>
    </row>
    <row r="36" spans="1:5" ht="15.75" customHeight="1">
      <c r="A36" s="259"/>
      <c r="B36" s="230"/>
      <c r="C36" s="233"/>
      <c r="D36" s="236"/>
      <c r="E36" s="248"/>
    </row>
    <row r="37" spans="1:5" ht="39.75" customHeight="1">
      <c r="A37" s="259"/>
      <c r="B37" s="231"/>
      <c r="C37" s="234"/>
      <c r="D37" s="237"/>
      <c r="E37" s="248"/>
    </row>
    <row r="38" spans="1:5" ht="6.75" customHeight="1" hidden="1">
      <c r="A38" s="260"/>
      <c r="B38" s="131" t="s">
        <v>118</v>
      </c>
      <c r="C38" s="28" t="s">
        <v>14</v>
      </c>
      <c r="D38" s="225">
        <v>379</v>
      </c>
      <c r="E38" s="249"/>
    </row>
    <row r="39" spans="1:5" ht="54.75" customHeight="1">
      <c r="A39" s="97"/>
      <c r="B39" s="131" t="s">
        <v>121</v>
      </c>
      <c r="C39" s="28" t="s">
        <v>15</v>
      </c>
      <c r="D39" s="225">
        <v>161.6</v>
      </c>
      <c r="E39" s="220">
        <v>161.6</v>
      </c>
    </row>
    <row r="40" spans="1:5" ht="93.75" customHeight="1">
      <c r="A40" s="95"/>
      <c r="B40" s="131" t="s">
        <v>16</v>
      </c>
      <c r="C40" s="124" t="s">
        <v>17</v>
      </c>
      <c r="D40" s="225">
        <v>1182.3</v>
      </c>
      <c r="E40" s="220">
        <v>1182.3</v>
      </c>
    </row>
    <row r="41" spans="1:5" ht="79.5" customHeight="1">
      <c r="A41" s="95"/>
      <c r="B41" s="131" t="s">
        <v>18</v>
      </c>
      <c r="C41" s="124" t="s">
        <v>19</v>
      </c>
      <c r="D41" s="225">
        <v>123.2</v>
      </c>
      <c r="E41" s="220">
        <v>123.2</v>
      </c>
    </row>
    <row r="42" spans="1:5" ht="39" customHeight="1">
      <c r="A42" s="95"/>
      <c r="B42" s="131" t="s">
        <v>20</v>
      </c>
      <c r="C42" s="28" t="s">
        <v>21</v>
      </c>
      <c r="D42" s="225">
        <v>1176.2</v>
      </c>
      <c r="E42" s="220">
        <v>1176.2</v>
      </c>
    </row>
    <row r="43" spans="1:5" ht="26.25" customHeight="1">
      <c r="A43" s="95"/>
      <c r="B43" s="132" t="s">
        <v>125</v>
      </c>
      <c r="C43" s="28" t="s">
        <v>126</v>
      </c>
      <c r="D43" s="225">
        <v>14.7</v>
      </c>
      <c r="E43" s="220">
        <v>14.7</v>
      </c>
    </row>
    <row r="44" spans="1:5" ht="43.5" customHeight="1">
      <c r="A44" s="95"/>
      <c r="B44" s="132" t="s">
        <v>129</v>
      </c>
      <c r="C44" s="28" t="s">
        <v>130</v>
      </c>
      <c r="D44" s="225">
        <v>-261.9</v>
      </c>
      <c r="E44" s="220">
        <v>-261.9</v>
      </c>
    </row>
    <row r="45" spans="1:5" ht="50.25" customHeight="1">
      <c r="A45" s="94">
        <v>766</v>
      </c>
      <c r="B45" s="227" t="s">
        <v>173</v>
      </c>
      <c r="C45" s="228"/>
      <c r="D45" s="217">
        <v>99</v>
      </c>
      <c r="E45" s="217">
        <v>100</v>
      </c>
    </row>
    <row r="46" spans="1:5" ht="50.25" customHeight="1">
      <c r="A46" s="94"/>
      <c r="B46" s="125" t="s">
        <v>26</v>
      </c>
      <c r="C46" s="13" t="s">
        <v>205</v>
      </c>
      <c r="D46" s="220">
        <v>0.4</v>
      </c>
      <c r="E46" s="220">
        <v>0.4</v>
      </c>
    </row>
    <row r="47" spans="1:5" ht="50.25" customHeight="1">
      <c r="A47" s="94"/>
      <c r="B47" s="125" t="s">
        <v>174</v>
      </c>
      <c r="C47" s="13" t="s">
        <v>25</v>
      </c>
      <c r="D47" s="218">
        <v>98.6</v>
      </c>
      <c r="E47" s="218">
        <v>99.6</v>
      </c>
    </row>
    <row r="48" spans="1:5" ht="15.75">
      <c r="A48" s="95"/>
      <c r="B48" s="99"/>
      <c r="C48" s="100" t="s">
        <v>131</v>
      </c>
      <c r="D48" s="222">
        <f>D13+D22+D24+D20+D45</f>
        <v>8416.6</v>
      </c>
      <c r="E48" s="222">
        <v>8323.8</v>
      </c>
    </row>
  </sheetData>
  <sheetProtection/>
  <mergeCells count="33">
    <mergeCell ref="B22:C22"/>
    <mergeCell ref="E35:E38"/>
    <mergeCell ref="A35:A38"/>
    <mergeCell ref="A11:A12"/>
    <mergeCell ref="B30:B33"/>
    <mergeCell ref="C30:C33"/>
    <mergeCell ref="D30:D33"/>
    <mergeCell ref="A26:A27"/>
    <mergeCell ref="A28:A29"/>
    <mergeCell ref="A30:A33"/>
    <mergeCell ref="E30:E33"/>
    <mergeCell ref="E26:E27"/>
    <mergeCell ref="B28:B29"/>
    <mergeCell ref="C28:C29"/>
    <mergeCell ref="E28:E29"/>
    <mergeCell ref="D28:D29"/>
    <mergeCell ref="B6:E6"/>
    <mergeCell ref="B7:E7"/>
    <mergeCell ref="B8:E8"/>
    <mergeCell ref="C11:C12"/>
    <mergeCell ref="B13:C13"/>
    <mergeCell ref="D11:E11"/>
    <mergeCell ref="B11:B12"/>
    <mergeCell ref="B45:C45"/>
    <mergeCell ref="B35:B37"/>
    <mergeCell ref="C35:C37"/>
    <mergeCell ref="D35:D37"/>
    <mergeCell ref="B24:C24"/>
    <mergeCell ref="B1:E1"/>
    <mergeCell ref="B2:E2"/>
    <mergeCell ref="B3:E3"/>
    <mergeCell ref="B4:E4"/>
    <mergeCell ref="B20:C20"/>
  </mergeCells>
  <printOptions/>
  <pageMargins left="0.7874015748031497" right="0.3937007874015748" top="0.3937007874015748" bottom="0.984251968503937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="90" zoomScaleSheetLayoutView="90" workbookViewId="0" topLeftCell="A1">
      <selection activeCell="B4" sqref="B4:D4"/>
    </sheetView>
  </sheetViews>
  <sheetFormatPr defaultColWidth="9.00390625" defaultRowHeight="12.75"/>
  <cols>
    <col min="1" max="1" width="23.875" style="36" customWidth="1"/>
    <col min="2" max="2" width="59.00390625" style="36" customWidth="1"/>
    <col min="3" max="3" width="13.625" style="37" customWidth="1"/>
    <col min="4" max="4" width="12.375" style="6" customWidth="1"/>
    <col min="5" max="16384" width="9.125" style="6" customWidth="1"/>
  </cols>
  <sheetData>
    <row r="1" spans="1:4" ht="15.75">
      <c r="A1" s="4"/>
      <c r="B1" s="274" t="s">
        <v>177</v>
      </c>
      <c r="C1" s="274"/>
      <c r="D1" s="275"/>
    </row>
    <row r="2" spans="1:4" ht="15.75">
      <c r="A2" s="4"/>
      <c r="B2" s="274" t="s">
        <v>160</v>
      </c>
      <c r="C2" s="274"/>
      <c r="D2" s="275"/>
    </row>
    <row r="3" spans="1:4" ht="15.75">
      <c r="A3" s="4"/>
      <c r="B3" s="274" t="s">
        <v>134</v>
      </c>
      <c r="C3" s="278"/>
      <c r="D3" s="278"/>
    </row>
    <row r="4" spans="1:4" ht="15.75">
      <c r="A4" s="4"/>
      <c r="B4" s="276" t="s">
        <v>303</v>
      </c>
      <c r="C4" s="276"/>
      <c r="D4" s="275"/>
    </row>
    <row r="5" spans="1:3" ht="16.5" customHeight="1">
      <c r="A5" s="4"/>
      <c r="B5" s="4"/>
      <c r="C5" s="5"/>
    </row>
    <row r="6" spans="1:4" ht="16.5" customHeight="1">
      <c r="A6" s="4"/>
      <c r="B6" s="183" t="s">
        <v>299</v>
      </c>
      <c r="C6" s="5"/>
      <c r="D6" s="89"/>
    </row>
    <row r="7" spans="1:9" ht="16.5" customHeight="1">
      <c r="A7" s="277" t="s">
        <v>262</v>
      </c>
      <c r="B7" s="277"/>
      <c r="C7" s="277"/>
      <c r="D7" s="277"/>
      <c r="E7" s="2"/>
      <c r="F7" s="2"/>
      <c r="G7" s="2"/>
      <c r="H7" s="2"/>
      <c r="I7" s="3"/>
    </row>
    <row r="8" spans="1:4" ht="20.25" customHeight="1">
      <c r="A8" s="273" t="s">
        <v>298</v>
      </c>
      <c r="B8" s="273"/>
      <c r="C8" s="273"/>
      <c r="D8" s="89"/>
    </row>
    <row r="9" spans="1:4" ht="16.5" customHeight="1">
      <c r="A9" s="4"/>
      <c r="B9" s="4"/>
      <c r="C9" s="7"/>
      <c r="D9" s="7" t="s">
        <v>65</v>
      </c>
    </row>
    <row r="10" spans="1:4" ht="25.5">
      <c r="A10" s="8" t="s">
        <v>66</v>
      </c>
      <c r="B10" s="8" t="s">
        <v>67</v>
      </c>
      <c r="C10" s="38" t="s">
        <v>62</v>
      </c>
      <c r="D10" s="39" t="s">
        <v>63</v>
      </c>
    </row>
    <row r="11" spans="1:4" ht="15.75">
      <c r="A11" s="9" t="s">
        <v>68</v>
      </c>
      <c r="B11" s="10" t="s">
        <v>69</v>
      </c>
      <c r="C11" s="11">
        <v>1906.1</v>
      </c>
      <c r="D11" s="11">
        <v>1910.8</v>
      </c>
    </row>
    <row r="12" spans="1:4" ht="15.75">
      <c r="A12" s="9" t="s">
        <v>70</v>
      </c>
      <c r="B12" s="10" t="s">
        <v>71</v>
      </c>
      <c r="C12" s="11">
        <v>651.1</v>
      </c>
      <c r="D12" s="41">
        <v>652.4</v>
      </c>
    </row>
    <row r="13" spans="1:4" ht="15.75">
      <c r="A13" s="12" t="s">
        <v>72</v>
      </c>
      <c r="B13" s="13" t="s">
        <v>73</v>
      </c>
      <c r="C13" s="14">
        <v>651.1</v>
      </c>
      <c r="D13" s="40">
        <v>652.4</v>
      </c>
    </row>
    <row r="14" spans="1:4" ht="51" customHeight="1">
      <c r="A14" s="15" t="s">
        <v>74</v>
      </c>
      <c r="B14" s="16" t="s">
        <v>75</v>
      </c>
      <c r="C14" s="17">
        <v>648</v>
      </c>
      <c r="D14" s="43">
        <v>649</v>
      </c>
    </row>
    <row r="15" spans="1:4" ht="76.5" customHeight="1">
      <c r="A15" s="133" t="s">
        <v>199</v>
      </c>
      <c r="B15" s="21" t="s">
        <v>198</v>
      </c>
      <c r="C15" s="118">
        <v>0.1</v>
      </c>
      <c r="D15" s="40">
        <v>0.1</v>
      </c>
    </row>
    <row r="16" spans="1:4" ht="38.25">
      <c r="A16" s="18" t="s">
        <v>76</v>
      </c>
      <c r="B16" s="19" t="s">
        <v>77</v>
      </c>
      <c r="C16" s="17">
        <v>3</v>
      </c>
      <c r="D16" s="43">
        <v>3.3</v>
      </c>
    </row>
    <row r="17" spans="1:4" ht="15.75">
      <c r="A17" s="9" t="s">
        <v>78</v>
      </c>
      <c r="B17" s="10" t="s">
        <v>79</v>
      </c>
      <c r="C17" s="11">
        <v>1070</v>
      </c>
      <c r="D17" s="11">
        <v>1071.4</v>
      </c>
    </row>
    <row r="18" spans="1:4" ht="15.75">
      <c r="A18" s="12" t="s">
        <v>80</v>
      </c>
      <c r="B18" s="13" t="s">
        <v>81</v>
      </c>
      <c r="C18" s="14">
        <v>50</v>
      </c>
      <c r="D18" s="40">
        <v>50.4</v>
      </c>
    </row>
    <row r="19" spans="1:4" ht="38.25">
      <c r="A19" s="12" t="s">
        <v>82</v>
      </c>
      <c r="B19" s="13" t="s">
        <v>83</v>
      </c>
      <c r="C19" s="14">
        <v>50</v>
      </c>
      <c r="D19" s="40">
        <v>50.4</v>
      </c>
    </row>
    <row r="20" spans="1:4" ht="15.75">
      <c r="A20" s="12" t="s">
        <v>84</v>
      </c>
      <c r="B20" s="13" t="s">
        <v>85</v>
      </c>
      <c r="C20" s="14">
        <v>1020</v>
      </c>
      <c r="D20" s="43">
        <v>1021</v>
      </c>
    </row>
    <row r="21" spans="1:4" ht="25.5">
      <c r="A21" s="114" t="s">
        <v>203</v>
      </c>
      <c r="B21" s="13" t="s">
        <v>201</v>
      </c>
      <c r="C21" s="119">
        <v>703</v>
      </c>
      <c r="D21" s="40">
        <v>703.3</v>
      </c>
    </row>
    <row r="22" spans="1:4" ht="27.75" customHeight="1">
      <c r="A22" s="114" t="s">
        <v>204</v>
      </c>
      <c r="B22" s="13" t="s">
        <v>202</v>
      </c>
      <c r="C22" s="119">
        <v>317</v>
      </c>
      <c r="D22" s="40">
        <v>317.7</v>
      </c>
    </row>
    <row r="23" spans="1:4" ht="15.75">
      <c r="A23" s="9" t="s">
        <v>86</v>
      </c>
      <c r="B23" s="10" t="s">
        <v>87</v>
      </c>
      <c r="C23" s="11">
        <v>20</v>
      </c>
      <c r="D23" s="42">
        <v>20.7</v>
      </c>
    </row>
    <row r="24" spans="1:4" ht="27.75" customHeight="1">
      <c r="A24" s="13" t="s">
        <v>88</v>
      </c>
      <c r="B24" s="13" t="s">
        <v>89</v>
      </c>
      <c r="C24" s="14">
        <v>20</v>
      </c>
      <c r="D24" s="43">
        <v>20.7</v>
      </c>
    </row>
    <row r="25" spans="1:4" ht="76.5">
      <c r="A25" s="12" t="s">
        <v>90</v>
      </c>
      <c r="B25" s="115" t="s">
        <v>206</v>
      </c>
      <c r="C25" s="14">
        <v>20</v>
      </c>
      <c r="D25" s="43">
        <v>20.7</v>
      </c>
    </row>
    <row r="26" spans="1:4" ht="38.25">
      <c r="A26" s="9" t="s">
        <v>91</v>
      </c>
      <c r="B26" s="10" t="s">
        <v>92</v>
      </c>
      <c r="C26" s="11">
        <v>151</v>
      </c>
      <c r="D26" s="41">
        <v>152.3</v>
      </c>
    </row>
    <row r="27" spans="1:4" ht="63.75">
      <c r="A27" s="12" t="s">
        <v>93</v>
      </c>
      <c r="B27" s="13" t="s">
        <v>94</v>
      </c>
      <c r="C27" s="14">
        <v>99</v>
      </c>
      <c r="D27" s="43">
        <v>100</v>
      </c>
    </row>
    <row r="28" spans="1:4" ht="51">
      <c r="A28" s="12" t="s">
        <v>207</v>
      </c>
      <c r="B28" s="13" t="s">
        <v>205</v>
      </c>
      <c r="C28" s="14">
        <v>0.4</v>
      </c>
      <c r="D28" s="40">
        <v>0.4</v>
      </c>
    </row>
    <row r="29" spans="1:4" ht="51">
      <c r="A29" s="12" t="s">
        <v>95</v>
      </c>
      <c r="B29" s="13" t="s">
        <v>25</v>
      </c>
      <c r="C29" s="14">
        <v>98.6</v>
      </c>
      <c r="D29" s="40">
        <v>99.6</v>
      </c>
    </row>
    <row r="30" spans="1:4" ht="63.75">
      <c r="A30" s="12" t="s">
        <v>23</v>
      </c>
      <c r="B30" s="116" t="s">
        <v>208</v>
      </c>
      <c r="C30" s="14">
        <v>52</v>
      </c>
      <c r="D30" s="40">
        <v>52.3</v>
      </c>
    </row>
    <row r="31" spans="1:4" ht="63.75">
      <c r="A31" s="12" t="s">
        <v>24</v>
      </c>
      <c r="B31" s="116" t="s">
        <v>210</v>
      </c>
      <c r="C31" s="14">
        <v>52</v>
      </c>
      <c r="D31" s="40">
        <v>52.3</v>
      </c>
    </row>
    <row r="32" spans="1:4" ht="25.5">
      <c r="A32" s="9" t="s">
        <v>96</v>
      </c>
      <c r="B32" s="10" t="s">
        <v>97</v>
      </c>
      <c r="C32" s="11">
        <v>4</v>
      </c>
      <c r="D32" s="42">
        <v>4</v>
      </c>
    </row>
    <row r="33" spans="1:4" ht="63.75">
      <c r="A33" s="12" t="s">
        <v>211</v>
      </c>
      <c r="B33" s="120" t="s">
        <v>10</v>
      </c>
      <c r="C33" s="14">
        <f>C34</f>
        <v>4</v>
      </c>
      <c r="D33" s="43">
        <v>4</v>
      </c>
    </row>
    <row r="34" spans="1:4" ht="66.75" customHeight="1">
      <c r="A34" s="121" t="s">
        <v>11</v>
      </c>
      <c r="B34" s="122" t="s">
        <v>12</v>
      </c>
      <c r="C34" s="123">
        <v>4</v>
      </c>
      <c r="D34" s="43">
        <v>4</v>
      </c>
    </row>
    <row r="35" spans="1:4" ht="15.75">
      <c r="A35" s="9" t="s">
        <v>98</v>
      </c>
      <c r="B35" s="10" t="s">
        <v>99</v>
      </c>
      <c r="C35" s="11">
        <v>10</v>
      </c>
      <c r="D35" s="42">
        <v>10</v>
      </c>
    </row>
    <row r="36" spans="1:4" ht="38.25">
      <c r="A36" s="18" t="s">
        <v>100</v>
      </c>
      <c r="B36" s="22" t="s">
        <v>101</v>
      </c>
      <c r="C36" s="20">
        <v>5</v>
      </c>
      <c r="D36" s="43">
        <v>5</v>
      </c>
    </row>
    <row r="37" spans="1:4" ht="42.75" customHeight="1">
      <c r="A37" s="18" t="s">
        <v>102</v>
      </c>
      <c r="B37" s="23" t="s">
        <v>103</v>
      </c>
      <c r="C37" s="20">
        <v>5</v>
      </c>
      <c r="D37" s="43">
        <v>5</v>
      </c>
    </row>
    <row r="38" spans="1:4" ht="29.25" customHeight="1">
      <c r="A38" s="18" t="s">
        <v>104</v>
      </c>
      <c r="B38" s="23" t="s">
        <v>105</v>
      </c>
      <c r="C38" s="20">
        <v>5</v>
      </c>
      <c r="D38" s="43">
        <v>5</v>
      </c>
    </row>
    <row r="39" spans="1:4" ht="27.75" customHeight="1">
      <c r="A39" s="18" t="s">
        <v>106</v>
      </c>
      <c r="B39" s="23" t="s">
        <v>107</v>
      </c>
      <c r="C39" s="20">
        <v>5</v>
      </c>
      <c r="D39" s="43">
        <v>5</v>
      </c>
    </row>
    <row r="40" spans="1:4" ht="15.75">
      <c r="A40" s="24" t="s">
        <v>108</v>
      </c>
      <c r="B40" s="10" t="s">
        <v>109</v>
      </c>
      <c r="C40" s="25">
        <v>6510.5</v>
      </c>
      <c r="D40" s="42">
        <v>6413</v>
      </c>
    </row>
    <row r="41" spans="1:4" ht="25.5">
      <c r="A41" s="24" t="s">
        <v>110</v>
      </c>
      <c r="B41" s="10" t="s">
        <v>111</v>
      </c>
      <c r="C41" s="25">
        <v>6757.7</v>
      </c>
      <c r="D41" s="41">
        <v>6660.2</v>
      </c>
    </row>
    <row r="42" spans="1:4" ht="25.5">
      <c r="A42" s="24" t="s">
        <v>112</v>
      </c>
      <c r="B42" s="10" t="s">
        <v>113</v>
      </c>
      <c r="C42" s="25">
        <v>3706</v>
      </c>
      <c r="D42" s="42">
        <v>3706</v>
      </c>
    </row>
    <row r="43" spans="1:4" ht="25.5">
      <c r="A43" s="13" t="s">
        <v>114</v>
      </c>
      <c r="B43" s="13" t="s">
        <v>22</v>
      </c>
      <c r="C43" s="26">
        <v>3706</v>
      </c>
      <c r="D43" s="43">
        <v>3706</v>
      </c>
    </row>
    <row r="44" spans="1:4" ht="25.5">
      <c r="A44" s="24" t="s">
        <v>115</v>
      </c>
      <c r="B44" s="10" t="s">
        <v>116</v>
      </c>
      <c r="C44" s="25">
        <f>SUM(C45:C46)</f>
        <v>408.4</v>
      </c>
      <c r="D44" s="25">
        <v>310.9</v>
      </c>
    </row>
    <row r="45" spans="1:4" s="29" customFormat="1" ht="63.75" customHeight="1">
      <c r="A45" s="27" t="s">
        <v>117</v>
      </c>
      <c r="B45" s="28" t="s">
        <v>13</v>
      </c>
      <c r="C45" s="26">
        <v>29.4</v>
      </c>
      <c r="D45" s="44">
        <v>26.1</v>
      </c>
    </row>
    <row r="46" spans="1:4" s="29" customFormat="1" ht="51.75" customHeight="1">
      <c r="A46" s="27" t="s">
        <v>118</v>
      </c>
      <c r="B46" s="28" t="s">
        <v>14</v>
      </c>
      <c r="C46" s="26">
        <v>379</v>
      </c>
      <c r="D46" s="44">
        <v>284.8</v>
      </c>
    </row>
    <row r="47" spans="1:4" s="29" customFormat="1" ht="27" customHeight="1">
      <c r="A47" s="24" t="s">
        <v>119</v>
      </c>
      <c r="B47" s="10" t="s">
        <v>120</v>
      </c>
      <c r="C47" s="25">
        <v>161.6</v>
      </c>
      <c r="D47" s="129">
        <v>161.6</v>
      </c>
    </row>
    <row r="48" spans="1:4" s="29" customFormat="1" ht="42" customHeight="1">
      <c r="A48" s="27" t="s">
        <v>121</v>
      </c>
      <c r="B48" s="28" t="s">
        <v>15</v>
      </c>
      <c r="C48" s="26">
        <v>161.6</v>
      </c>
      <c r="D48" s="44">
        <v>161.6</v>
      </c>
    </row>
    <row r="49" spans="1:4" s="30" customFormat="1" ht="15.75">
      <c r="A49" s="31" t="s">
        <v>122</v>
      </c>
      <c r="B49" s="32" t="s">
        <v>28</v>
      </c>
      <c r="C49" s="25">
        <f>SUM(C50:C52)</f>
        <v>2481.7</v>
      </c>
      <c r="D49" s="25">
        <v>2481.7</v>
      </c>
    </row>
    <row r="50" spans="1:4" ht="63.75">
      <c r="A50" s="27" t="s">
        <v>16</v>
      </c>
      <c r="B50" s="124" t="s">
        <v>17</v>
      </c>
      <c r="C50" s="26">
        <v>1182.3</v>
      </c>
      <c r="D50" s="26">
        <v>1182.3</v>
      </c>
    </row>
    <row r="51" spans="1:4" ht="63.75">
      <c r="A51" s="27" t="s">
        <v>18</v>
      </c>
      <c r="B51" s="124" t="s">
        <v>19</v>
      </c>
      <c r="C51" s="26">
        <v>123.2</v>
      </c>
      <c r="D51" s="26">
        <v>123.2</v>
      </c>
    </row>
    <row r="52" spans="1:4" ht="29.25" customHeight="1">
      <c r="A52" s="27" t="s">
        <v>20</v>
      </c>
      <c r="B52" s="28" t="s">
        <v>21</v>
      </c>
      <c r="C52" s="26">
        <v>1176.2</v>
      </c>
      <c r="D52" s="26">
        <v>1176.2</v>
      </c>
    </row>
    <row r="53" spans="1:4" ht="15.75">
      <c r="A53" s="24" t="s">
        <v>123</v>
      </c>
      <c r="B53" s="33" t="s">
        <v>124</v>
      </c>
      <c r="C53" s="25">
        <v>14.7</v>
      </c>
      <c r="D53" s="25">
        <v>14.7</v>
      </c>
    </row>
    <row r="54" spans="1:4" ht="20.25" customHeight="1">
      <c r="A54" s="34" t="s">
        <v>125</v>
      </c>
      <c r="B54" s="28" t="s">
        <v>126</v>
      </c>
      <c r="C54" s="26">
        <v>14.7</v>
      </c>
      <c r="D54" s="26">
        <v>14.7</v>
      </c>
    </row>
    <row r="55" spans="1:4" ht="25.5">
      <c r="A55" s="24" t="s">
        <v>127</v>
      </c>
      <c r="B55" s="33" t="s">
        <v>128</v>
      </c>
      <c r="C55" s="25">
        <v>-261.9</v>
      </c>
      <c r="D55" s="25">
        <v>-261.9</v>
      </c>
    </row>
    <row r="56" spans="1:4" ht="38.25">
      <c r="A56" s="34" t="s">
        <v>129</v>
      </c>
      <c r="B56" s="28" t="s">
        <v>130</v>
      </c>
      <c r="C56" s="26">
        <v>-261.9</v>
      </c>
      <c r="D56" s="26">
        <v>-261.9</v>
      </c>
    </row>
    <row r="57" spans="1:4" ht="15.75">
      <c r="A57" s="13"/>
      <c r="B57" s="35" t="s">
        <v>131</v>
      </c>
      <c r="C57" s="25">
        <v>8416.6</v>
      </c>
      <c r="D57" s="25">
        <v>8323.8</v>
      </c>
    </row>
    <row r="64" ht="11.25" customHeight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</sheetData>
  <sheetProtection/>
  <mergeCells count="6">
    <mergeCell ref="A8:C8"/>
    <mergeCell ref="B1:D1"/>
    <mergeCell ref="B2:D2"/>
    <mergeCell ref="B4:D4"/>
    <mergeCell ref="A7:D7"/>
    <mergeCell ref="B3:D3"/>
  </mergeCells>
  <printOptions horizontalCentered="1"/>
  <pageMargins left="0.71" right="0.19" top="0.7874015748031497" bottom="0.45" header="0.5118110236220472" footer="0.2755905511811024"/>
  <pageSetup horizontalDpi="600" verticalDpi="600" orientation="portrait" paperSize="9" scale="85" r:id="rId1"/>
  <headerFooter differentFirst="1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view="pageBreakPreview" zoomScaleSheetLayoutView="100" zoomScalePageLayoutView="0" workbookViewId="0" topLeftCell="A1">
      <selection activeCell="D4" sqref="D4:G4"/>
    </sheetView>
  </sheetViews>
  <sheetFormatPr defaultColWidth="10.375" defaultRowHeight="12.75"/>
  <cols>
    <col min="1" max="1" width="53.375" style="59" customWidth="1"/>
    <col min="2" max="2" width="5.625" style="59" customWidth="1"/>
    <col min="3" max="3" width="10.125" style="59" customWidth="1"/>
    <col min="4" max="4" width="9.25390625" style="59" customWidth="1"/>
    <col min="5" max="5" width="8.75390625" style="59" customWidth="1"/>
    <col min="6" max="6" width="11.00390625" style="59" customWidth="1"/>
    <col min="7" max="7" width="11.125" style="59" customWidth="1"/>
    <col min="8" max="16384" width="10.375" style="59" customWidth="1"/>
  </cols>
  <sheetData>
    <row r="1" spans="1:7" s="47" customFormat="1" ht="18" customHeight="1">
      <c r="A1" s="45"/>
      <c r="B1" s="45"/>
      <c r="C1" s="46"/>
      <c r="D1" s="279" t="s">
        <v>132</v>
      </c>
      <c r="E1" s="279"/>
      <c r="F1" s="279"/>
      <c r="G1" s="280"/>
    </row>
    <row r="2" spans="1:7" s="47" customFormat="1" ht="11.25" customHeight="1">
      <c r="A2" s="45"/>
      <c r="B2" s="45"/>
      <c r="C2" s="45"/>
      <c r="D2" s="279" t="s">
        <v>133</v>
      </c>
      <c r="E2" s="279"/>
      <c r="F2" s="279"/>
      <c r="G2" s="280"/>
    </row>
    <row r="3" spans="1:7" s="47" customFormat="1" ht="12" customHeight="1">
      <c r="A3" s="48"/>
      <c r="B3" s="48"/>
      <c r="C3" s="48"/>
      <c r="D3" s="279" t="s">
        <v>134</v>
      </c>
      <c r="E3" s="279"/>
      <c r="F3" s="279"/>
      <c r="G3" s="280"/>
    </row>
    <row r="4" spans="1:7" s="47" customFormat="1" ht="13.5" customHeight="1">
      <c r="A4" s="45"/>
      <c r="B4" s="45"/>
      <c r="C4" s="45"/>
      <c r="D4" s="279" t="s">
        <v>303</v>
      </c>
      <c r="E4" s="279"/>
      <c r="F4" s="279"/>
      <c r="G4" s="280"/>
    </row>
    <row r="5" spans="1:6" s="47" customFormat="1" ht="15.75">
      <c r="A5" s="48"/>
      <c r="B5" s="48"/>
      <c r="C5" s="48"/>
      <c r="D5" s="48"/>
      <c r="E5" s="48"/>
      <c r="F5" s="49"/>
    </row>
    <row r="6" spans="1:6" s="47" customFormat="1" ht="15.75">
      <c r="A6" s="50"/>
      <c r="B6" s="48"/>
      <c r="C6" s="48"/>
      <c r="D6" s="48"/>
      <c r="E6" s="48"/>
      <c r="F6" s="49"/>
    </row>
    <row r="7" spans="1:9" s="47" customFormat="1" ht="15.75">
      <c r="A7" s="281" t="s">
        <v>64</v>
      </c>
      <c r="B7" s="281"/>
      <c r="C7" s="281"/>
      <c r="D7" s="281"/>
      <c r="E7" s="281"/>
      <c r="F7" s="281"/>
      <c r="G7" s="281"/>
      <c r="H7" s="75"/>
      <c r="I7" s="76"/>
    </row>
    <row r="8" spans="1:9" s="47" customFormat="1" ht="15.75">
      <c r="A8" s="283" t="s">
        <v>9</v>
      </c>
      <c r="B8" s="283"/>
      <c r="C8" s="283"/>
      <c r="D8" s="283"/>
      <c r="E8" s="283"/>
      <c r="F8" s="283"/>
      <c r="G8" s="283"/>
      <c r="H8" s="283"/>
      <c r="I8" s="284"/>
    </row>
    <row r="9" spans="1:7" s="47" customFormat="1" ht="15">
      <c r="A9" s="51"/>
      <c r="B9" s="52"/>
      <c r="C9" s="52"/>
      <c r="D9" s="52"/>
      <c r="E9" s="52"/>
      <c r="F9" s="53"/>
      <c r="G9" s="53" t="s">
        <v>135</v>
      </c>
    </row>
    <row r="10" spans="1:7" s="47" customFormat="1" ht="15">
      <c r="A10" s="287" t="s">
        <v>36</v>
      </c>
      <c r="B10" s="289" t="s">
        <v>136</v>
      </c>
      <c r="C10" s="289"/>
      <c r="D10" s="289"/>
      <c r="E10" s="289"/>
      <c r="F10" s="282" t="s">
        <v>62</v>
      </c>
      <c r="G10" s="285" t="s">
        <v>63</v>
      </c>
    </row>
    <row r="11" spans="1:7" s="47" customFormat="1" ht="22.5">
      <c r="A11" s="288"/>
      <c r="B11" s="54" t="s">
        <v>37</v>
      </c>
      <c r="C11" s="55" t="s">
        <v>137</v>
      </c>
      <c r="D11" s="55" t="s">
        <v>138</v>
      </c>
      <c r="E11" s="170" t="s">
        <v>139</v>
      </c>
      <c r="F11" s="282"/>
      <c r="G11" s="286"/>
    </row>
    <row r="12" spans="1:7" ht="15">
      <c r="A12" s="56">
        <v>1</v>
      </c>
      <c r="B12" s="57" t="s">
        <v>5</v>
      </c>
      <c r="C12" s="58" t="s">
        <v>6</v>
      </c>
      <c r="D12" s="58" t="s">
        <v>7</v>
      </c>
      <c r="E12" s="58" t="s">
        <v>8</v>
      </c>
      <c r="F12" s="171">
        <v>6</v>
      </c>
      <c r="G12" s="171">
        <v>7</v>
      </c>
    </row>
    <row r="13" spans="1:7" ht="45" customHeight="1">
      <c r="A13" s="134" t="s">
        <v>140</v>
      </c>
      <c r="B13" s="135" t="s">
        <v>42</v>
      </c>
      <c r="C13" s="136"/>
      <c r="D13" s="136"/>
      <c r="E13" s="136"/>
      <c r="F13" s="137">
        <v>8754</v>
      </c>
      <c r="G13" s="172">
        <v>8543.4</v>
      </c>
    </row>
    <row r="14" spans="1:7" s="60" customFormat="1" ht="18" customHeight="1">
      <c r="A14" s="138" t="s">
        <v>212</v>
      </c>
      <c r="B14" s="136" t="s">
        <v>42</v>
      </c>
      <c r="C14" s="136" t="s">
        <v>29</v>
      </c>
      <c r="D14" s="139" t="s">
        <v>43</v>
      </c>
      <c r="E14" s="136"/>
      <c r="F14" s="140">
        <f>F15</f>
        <v>530.6</v>
      </c>
      <c r="G14" s="181">
        <v>522</v>
      </c>
    </row>
    <row r="15" spans="1:7" s="60" customFormat="1" ht="67.5">
      <c r="A15" s="141" t="s">
        <v>213</v>
      </c>
      <c r="B15" s="136" t="s">
        <v>42</v>
      </c>
      <c r="C15" s="136" t="s">
        <v>29</v>
      </c>
      <c r="D15" s="142" t="s">
        <v>43</v>
      </c>
      <c r="E15" s="136" t="s">
        <v>141</v>
      </c>
      <c r="F15" s="143">
        <v>530.6</v>
      </c>
      <c r="G15" s="173">
        <v>522</v>
      </c>
    </row>
    <row r="16" spans="1:7" s="60" customFormat="1" ht="40.5">
      <c r="A16" s="144" t="s">
        <v>214</v>
      </c>
      <c r="B16" s="136" t="s">
        <v>42</v>
      </c>
      <c r="C16" s="136" t="s">
        <v>30</v>
      </c>
      <c r="D16" s="139" t="s">
        <v>44</v>
      </c>
      <c r="E16" s="136"/>
      <c r="F16" s="140">
        <v>539.1</v>
      </c>
      <c r="G16" s="180">
        <v>531.3</v>
      </c>
    </row>
    <row r="17" spans="1:7" s="60" customFormat="1" ht="67.5">
      <c r="A17" s="141" t="s">
        <v>213</v>
      </c>
      <c r="B17" s="136" t="s">
        <v>42</v>
      </c>
      <c r="C17" s="136" t="s">
        <v>30</v>
      </c>
      <c r="D17" s="142" t="s">
        <v>44</v>
      </c>
      <c r="E17" s="136" t="s">
        <v>141</v>
      </c>
      <c r="F17" s="143">
        <v>539.1</v>
      </c>
      <c r="G17" s="174">
        <v>531.3</v>
      </c>
    </row>
    <row r="18" spans="1:7" s="60" customFormat="1" ht="40.5">
      <c r="A18" s="144" t="s">
        <v>215</v>
      </c>
      <c r="B18" s="136" t="s">
        <v>42</v>
      </c>
      <c r="C18" s="145" t="s">
        <v>30</v>
      </c>
      <c r="D18" s="146" t="s">
        <v>45</v>
      </c>
      <c r="E18" s="136"/>
      <c r="F18" s="140">
        <v>64.5</v>
      </c>
      <c r="G18" s="180">
        <v>64.5</v>
      </c>
    </row>
    <row r="19" spans="1:7" s="60" customFormat="1" ht="27">
      <c r="A19" s="147" t="s">
        <v>216</v>
      </c>
      <c r="B19" s="136" t="s">
        <v>42</v>
      </c>
      <c r="C19" s="145" t="s">
        <v>30</v>
      </c>
      <c r="D19" s="145" t="s">
        <v>45</v>
      </c>
      <c r="E19" s="136" t="s">
        <v>142</v>
      </c>
      <c r="F19" s="143">
        <v>63.7</v>
      </c>
      <c r="G19" s="174">
        <v>63.7</v>
      </c>
    </row>
    <row r="20" spans="1:7" s="60" customFormat="1" ht="15">
      <c r="A20" s="147" t="s">
        <v>217</v>
      </c>
      <c r="B20" s="136" t="s">
        <v>42</v>
      </c>
      <c r="C20" s="145" t="s">
        <v>30</v>
      </c>
      <c r="D20" s="145" t="s">
        <v>45</v>
      </c>
      <c r="E20" s="136" t="s">
        <v>144</v>
      </c>
      <c r="F20" s="143">
        <v>0.8</v>
      </c>
      <c r="G20" s="174">
        <v>0.8</v>
      </c>
    </row>
    <row r="21" spans="1:7" s="60" customFormat="1" ht="29.25" customHeight="1">
      <c r="A21" s="148" t="s">
        <v>218</v>
      </c>
      <c r="B21" s="136" t="s">
        <v>42</v>
      </c>
      <c r="C21" s="136" t="s">
        <v>219</v>
      </c>
      <c r="D21" s="139">
        <v>9992003</v>
      </c>
      <c r="E21" s="136"/>
      <c r="F21" s="140">
        <v>149.5</v>
      </c>
      <c r="G21" s="180">
        <v>149.5</v>
      </c>
    </row>
    <row r="22" spans="1:7" s="60" customFormat="1" ht="27.75" customHeight="1">
      <c r="A22" s="147" t="s">
        <v>216</v>
      </c>
      <c r="B22" s="136" t="s">
        <v>42</v>
      </c>
      <c r="C22" s="136" t="s">
        <v>219</v>
      </c>
      <c r="D22" s="142">
        <v>9992003</v>
      </c>
      <c r="E22" s="136" t="s">
        <v>142</v>
      </c>
      <c r="F22" s="143">
        <v>149.5</v>
      </c>
      <c r="G22" s="174">
        <v>149.5</v>
      </c>
    </row>
    <row r="23" spans="1:7" s="60" customFormat="1" ht="32.25" customHeight="1">
      <c r="A23" s="149" t="s">
        <v>220</v>
      </c>
      <c r="B23" s="136" t="s">
        <v>42</v>
      </c>
      <c r="C23" s="136" t="s">
        <v>38</v>
      </c>
      <c r="D23" s="146" t="s">
        <v>46</v>
      </c>
      <c r="E23" s="150"/>
      <c r="F23" s="140">
        <f>F24</f>
        <v>8.2</v>
      </c>
      <c r="G23" s="181">
        <v>8.2</v>
      </c>
    </row>
    <row r="24" spans="1:7" s="60" customFormat="1" ht="30" customHeight="1">
      <c r="A24" s="147" t="s">
        <v>216</v>
      </c>
      <c r="B24" s="136" t="s">
        <v>42</v>
      </c>
      <c r="C24" s="136" t="s">
        <v>38</v>
      </c>
      <c r="D24" s="145" t="s">
        <v>46</v>
      </c>
      <c r="E24" s="136" t="s">
        <v>142</v>
      </c>
      <c r="F24" s="143">
        <v>8.2</v>
      </c>
      <c r="G24" s="174">
        <v>8.2</v>
      </c>
    </row>
    <row r="25" spans="1:7" s="60" customFormat="1" ht="27">
      <c r="A25" s="149" t="s">
        <v>220</v>
      </c>
      <c r="B25" s="136" t="s">
        <v>42</v>
      </c>
      <c r="C25" s="136" t="s">
        <v>38</v>
      </c>
      <c r="D25" s="146" t="s">
        <v>58</v>
      </c>
      <c r="E25" s="136"/>
      <c r="F25" s="140">
        <f>F26</f>
        <v>2.3</v>
      </c>
      <c r="G25" s="180">
        <v>2.3</v>
      </c>
    </row>
    <row r="26" spans="1:7" s="60" customFormat="1" ht="15">
      <c r="A26" s="147" t="s">
        <v>217</v>
      </c>
      <c r="B26" s="136" t="s">
        <v>42</v>
      </c>
      <c r="C26" s="136" t="s">
        <v>38</v>
      </c>
      <c r="D26" s="145" t="s">
        <v>58</v>
      </c>
      <c r="E26" s="136" t="s">
        <v>144</v>
      </c>
      <c r="F26" s="143">
        <v>2.3</v>
      </c>
      <c r="G26" s="174">
        <v>2.3</v>
      </c>
    </row>
    <row r="27" spans="1:7" s="60" customFormat="1" ht="54">
      <c r="A27" s="151" t="s">
        <v>221</v>
      </c>
      <c r="B27" s="136" t="s">
        <v>42</v>
      </c>
      <c r="C27" s="145" t="s">
        <v>38</v>
      </c>
      <c r="D27" s="152" t="s">
        <v>57</v>
      </c>
      <c r="E27" s="145"/>
      <c r="F27" s="140">
        <f>F28</f>
        <v>50.3</v>
      </c>
      <c r="G27" s="180">
        <v>50.3</v>
      </c>
    </row>
    <row r="28" spans="1:7" s="60" customFormat="1" ht="27">
      <c r="A28" s="147" t="s">
        <v>216</v>
      </c>
      <c r="B28" s="136" t="s">
        <v>42</v>
      </c>
      <c r="C28" s="145" t="s">
        <v>38</v>
      </c>
      <c r="D28" s="153" t="s">
        <v>57</v>
      </c>
      <c r="E28" s="145" t="s">
        <v>142</v>
      </c>
      <c r="F28" s="143">
        <v>50.3</v>
      </c>
      <c r="G28" s="173">
        <v>50.3</v>
      </c>
    </row>
    <row r="29" spans="1:7" s="60" customFormat="1" ht="40.5" customHeight="1">
      <c r="A29" s="144" t="s">
        <v>215</v>
      </c>
      <c r="B29" s="136" t="s">
        <v>42</v>
      </c>
      <c r="C29" s="145" t="s">
        <v>38</v>
      </c>
      <c r="D29" s="146" t="s">
        <v>45</v>
      </c>
      <c r="E29" s="136"/>
      <c r="F29" s="140">
        <f>F30</f>
        <v>20.7</v>
      </c>
      <c r="G29" s="180">
        <v>20.7</v>
      </c>
    </row>
    <row r="30" spans="1:7" s="60" customFormat="1" ht="15">
      <c r="A30" s="147" t="s">
        <v>222</v>
      </c>
      <c r="B30" s="136" t="s">
        <v>42</v>
      </c>
      <c r="C30" s="145" t="s">
        <v>38</v>
      </c>
      <c r="D30" s="145" t="s">
        <v>45</v>
      </c>
      <c r="E30" s="136" t="s">
        <v>143</v>
      </c>
      <c r="F30" s="143">
        <v>20.7</v>
      </c>
      <c r="G30" s="174">
        <v>20.7</v>
      </c>
    </row>
    <row r="31" spans="1:7" s="60" customFormat="1" ht="40.5">
      <c r="A31" s="144" t="s">
        <v>223</v>
      </c>
      <c r="B31" s="136" t="s">
        <v>42</v>
      </c>
      <c r="C31" s="145" t="s">
        <v>38</v>
      </c>
      <c r="D31" s="146" t="s">
        <v>54</v>
      </c>
      <c r="E31" s="136"/>
      <c r="F31" s="140">
        <f>SUM(F32:F34)</f>
        <v>1919.6</v>
      </c>
      <c r="G31" s="180">
        <v>1912.1</v>
      </c>
    </row>
    <row r="32" spans="1:7" s="60" customFormat="1" ht="67.5">
      <c r="A32" s="141" t="s">
        <v>213</v>
      </c>
      <c r="B32" s="136" t="s">
        <v>42</v>
      </c>
      <c r="C32" s="145" t="s">
        <v>38</v>
      </c>
      <c r="D32" s="145" t="s">
        <v>54</v>
      </c>
      <c r="E32" s="136" t="s">
        <v>141</v>
      </c>
      <c r="F32" s="143">
        <v>732.8</v>
      </c>
      <c r="G32" s="174">
        <v>725.3</v>
      </c>
    </row>
    <row r="33" spans="1:7" s="60" customFormat="1" ht="27">
      <c r="A33" s="147" t="s">
        <v>216</v>
      </c>
      <c r="B33" s="136" t="s">
        <v>42</v>
      </c>
      <c r="C33" s="145" t="s">
        <v>38</v>
      </c>
      <c r="D33" s="145" t="s">
        <v>54</v>
      </c>
      <c r="E33" s="136" t="s">
        <v>142</v>
      </c>
      <c r="F33" s="143">
        <v>1110.8</v>
      </c>
      <c r="G33" s="174">
        <v>1110.8</v>
      </c>
    </row>
    <row r="34" spans="1:7" s="60" customFormat="1" ht="15">
      <c r="A34" s="147" t="s">
        <v>217</v>
      </c>
      <c r="B34" s="136" t="s">
        <v>42</v>
      </c>
      <c r="C34" s="145" t="s">
        <v>38</v>
      </c>
      <c r="D34" s="145" t="s">
        <v>54</v>
      </c>
      <c r="E34" s="136" t="s">
        <v>144</v>
      </c>
      <c r="F34" s="143">
        <v>76</v>
      </c>
      <c r="G34" s="173">
        <v>76</v>
      </c>
    </row>
    <row r="35" spans="1:7" s="60" customFormat="1" ht="54">
      <c r="A35" s="138" t="s">
        <v>224</v>
      </c>
      <c r="B35" s="136" t="s">
        <v>42</v>
      </c>
      <c r="C35" s="136" t="s">
        <v>31</v>
      </c>
      <c r="D35" s="135" t="s">
        <v>47</v>
      </c>
      <c r="E35" s="136"/>
      <c r="F35" s="140">
        <f>SUM(F36:F37)</f>
        <v>161.6</v>
      </c>
      <c r="G35" s="181">
        <v>161.6</v>
      </c>
    </row>
    <row r="36" spans="1:7" s="60" customFormat="1" ht="69.75" customHeight="1">
      <c r="A36" s="141" t="s">
        <v>213</v>
      </c>
      <c r="B36" s="136" t="s">
        <v>42</v>
      </c>
      <c r="C36" s="136" t="s">
        <v>31</v>
      </c>
      <c r="D36" s="136" t="s">
        <v>47</v>
      </c>
      <c r="E36" s="136" t="s">
        <v>141</v>
      </c>
      <c r="F36" s="143">
        <v>132.5</v>
      </c>
      <c r="G36" s="173">
        <v>132.5</v>
      </c>
    </row>
    <row r="37" spans="1:7" s="60" customFormat="1" ht="30.75" customHeight="1">
      <c r="A37" s="147" t="s">
        <v>216</v>
      </c>
      <c r="B37" s="136" t="s">
        <v>42</v>
      </c>
      <c r="C37" s="136" t="s">
        <v>31</v>
      </c>
      <c r="D37" s="136" t="s">
        <v>47</v>
      </c>
      <c r="E37" s="136" t="s">
        <v>142</v>
      </c>
      <c r="F37" s="143">
        <v>29.1</v>
      </c>
      <c r="G37" s="174">
        <v>29.1</v>
      </c>
    </row>
    <row r="38" spans="1:7" s="60" customFormat="1" ht="99" customHeight="1">
      <c r="A38" s="138" t="s">
        <v>300</v>
      </c>
      <c r="B38" s="136" t="s">
        <v>42</v>
      </c>
      <c r="C38" s="136" t="s">
        <v>60</v>
      </c>
      <c r="D38" s="135" t="s">
        <v>48</v>
      </c>
      <c r="E38" s="136"/>
      <c r="F38" s="140">
        <f>F39</f>
        <v>31.6</v>
      </c>
      <c r="G38" s="181">
        <v>31.6</v>
      </c>
    </row>
    <row r="39" spans="1:7" s="60" customFormat="1" ht="27">
      <c r="A39" s="147" t="s">
        <v>216</v>
      </c>
      <c r="B39" s="136" t="s">
        <v>42</v>
      </c>
      <c r="C39" s="136" t="s">
        <v>60</v>
      </c>
      <c r="D39" s="136" t="s">
        <v>48</v>
      </c>
      <c r="E39" s="136" t="s">
        <v>142</v>
      </c>
      <c r="F39" s="143">
        <v>31.6</v>
      </c>
      <c r="G39" s="174">
        <v>31.6</v>
      </c>
    </row>
    <row r="40" spans="1:7" s="60" customFormat="1" ht="40.5">
      <c r="A40" s="138" t="s">
        <v>225</v>
      </c>
      <c r="B40" s="136" t="s">
        <v>42</v>
      </c>
      <c r="C40" s="136" t="s">
        <v>40</v>
      </c>
      <c r="D40" s="135" t="s">
        <v>226</v>
      </c>
      <c r="E40" s="136"/>
      <c r="F40" s="140">
        <f>F41</f>
        <v>5.7</v>
      </c>
      <c r="G40" s="180">
        <v>5.7</v>
      </c>
    </row>
    <row r="41" spans="1:7" s="60" customFormat="1" ht="27">
      <c r="A41" s="147" t="s">
        <v>216</v>
      </c>
      <c r="B41" s="136" t="s">
        <v>42</v>
      </c>
      <c r="C41" s="136" t="s">
        <v>40</v>
      </c>
      <c r="D41" s="136" t="s">
        <v>226</v>
      </c>
      <c r="E41" s="136" t="s">
        <v>142</v>
      </c>
      <c r="F41" s="143">
        <v>5.7</v>
      </c>
      <c r="G41" s="174">
        <v>5.7</v>
      </c>
    </row>
    <row r="42" spans="1:7" s="60" customFormat="1" ht="27">
      <c r="A42" s="149" t="s">
        <v>227</v>
      </c>
      <c r="B42" s="136" t="s">
        <v>42</v>
      </c>
      <c r="C42" s="136" t="s">
        <v>40</v>
      </c>
      <c r="D42" s="135" t="s">
        <v>59</v>
      </c>
      <c r="E42" s="136"/>
      <c r="F42" s="140">
        <f>F43</f>
        <v>10</v>
      </c>
      <c r="G42" s="181">
        <v>10</v>
      </c>
    </row>
    <row r="43" spans="1:7" s="60" customFormat="1" ht="27">
      <c r="A43" s="147" t="s">
        <v>216</v>
      </c>
      <c r="B43" s="136" t="s">
        <v>42</v>
      </c>
      <c r="C43" s="136" t="s">
        <v>40</v>
      </c>
      <c r="D43" s="136" t="s">
        <v>59</v>
      </c>
      <c r="E43" s="136" t="s">
        <v>142</v>
      </c>
      <c r="F43" s="143">
        <v>10</v>
      </c>
      <c r="G43" s="173">
        <v>10</v>
      </c>
    </row>
    <row r="44" spans="1:7" s="60" customFormat="1" ht="44.25" customHeight="1">
      <c r="A44" s="138" t="s">
        <v>225</v>
      </c>
      <c r="B44" s="136" t="s">
        <v>42</v>
      </c>
      <c r="C44" s="136" t="s">
        <v>40</v>
      </c>
      <c r="D44" s="135" t="s">
        <v>228</v>
      </c>
      <c r="E44" s="136"/>
      <c r="F44" s="140">
        <f>F45</f>
        <v>1182.3</v>
      </c>
      <c r="G44" s="180">
        <v>1182.3</v>
      </c>
    </row>
    <row r="45" spans="1:7" s="60" customFormat="1" ht="27">
      <c r="A45" s="147" t="s">
        <v>216</v>
      </c>
      <c r="B45" s="136" t="s">
        <v>42</v>
      </c>
      <c r="C45" s="136" t="s">
        <v>40</v>
      </c>
      <c r="D45" s="136" t="s">
        <v>228</v>
      </c>
      <c r="E45" s="136" t="s">
        <v>142</v>
      </c>
      <c r="F45" s="143">
        <v>1182.3</v>
      </c>
      <c r="G45" s="174">
        <v>1182.3</v>
      </c>
    </row>
    <row r="46" spans="1:7" s="60" customFormat="1" ht="40.5">
      <c r="A46" s="138" t="s">
        <v>229</v>
      </c>
      <c r="B46" s="136" t="s">
        <v>42</v>
      </c>
      <c r="C46" s="136" t="s">
        <v>32</v>
      </c>
      <c r="D46" s="135" t="s">
        <v>49</v>
      </c>
      <c r="E46" s="136"/>
      <c r="F46" s="140">
        <f>SUM(F47:F48)</f>
        <v>201.2</v>
      </c>
      <c r="G46" s="180">
        <v>201.2</v>
      </c>
    </row>
    <row r="47" spans="1:7" s="60" customFormat="1" ht="27">
      <c r="A47" s="147" t="s">
        <v>216</v>
      </c>
      <c r="B47" s="136" t="s">
        <v>42</v>
      </c>
      <c r="C47" s="136" t="s">
        <v>32</v>
      </c>
      <c r="D47" s="136" t="s">
        <v>49</v>
      </c>
      <c r="E47" s="136" t="s">
        <v>142</v>
      </c>
      <c r="F47" s="143">
        <v>196.5</v>
      </c>
      <c r="G47" s="174">
        <v>196.5</v>
      </c>
    </row>
    <row r="48" spans="1:7" s="60" customFormat="1" ht="15">
      <c r="A48" s="147" t="s">
        <v>217</v>
      </c>
      <c r="B48" s="136" t="s">
        <v>42</v>
      </c>
      <c r="C48" s="136" t="s">
        <v>32</v>
      </c>
      <c r="D48" s="136" t="s">
        <v>49</v>
      </c>
      <c r="E48" s="136" t="s">
        <v>144</v>
      </c>
      <c r="F48" s="143">
        <v>4.7</v>
      </c>
      <c r="G48" s="174">
        <v>4.7</v>
      </c>
    </row>
    <row r="49" spans="1:7" s="60" customFormat="1" ht="40.5">
      <c r="A49" s="138" t="s">
        <v>230</v>
      </c>
      <c r="B49" s="136" t="s">
        <v>42</v>
      </c>
      <c r="C49" s="136" t="s">
        <v>32</v>
      </c>
      <c r="D49" s="135" t="s">
        <v>61</v>
      </c>
      <c r="E49" s="136"/>
      <c r="F49" s="140">
        <f>SUM(F50:F51)</f>
        <v>114.6</v>
      </c>
      <c r="G49" s="174">
        <v>114.6</v>
      </c>
    </row>
    <row r="50" spans="1:7" s="60" customFormat="1" ht="27">
      <c r="A50" s="147" t="s">
        <v>216</v>
      </c>
      <c r="B50" s="136" t="s">
        <v>42</v>
      </c>
      <c r="C50" s="136" t="s">
        <v>32</v>
      </c>
      <c r="D50" s="136" t="s">
        <v>61</v>
      </c>
      <c r="E50" s="136" t="s">
        <v>142</v>
      </c>
      <c r="F50" s="143">
        <v>57.2</v>
      </c>
      <c r="G50" s="173">
        <v>57.2</v>
      </c>
    </row>
    <row r="51" spans="1:7" s="60" customFormat="1" ht="16.5" customHeight="1">
      <c r="A51" s="147" t="s">
        <v>222</v>
      </c>
      <c r="B51" s="136" t="s">
        <v>42</v>
      </c>
      <c r="C51" s="136" t="s">
        <v>32</v>
      </c>
      <c r="D51" s="136" t="s">
        <v>61</v>
      </c>
      <c r="E51" s="136" t="s">
        <v>143</v>
      </c>
      <c r="F51" s="143">
        <v>57.4</v>
      </c>
      <c r="G51" s="174">
        <v>57.4</v>
      </c>
    </row>
    <row r="52" spans="1:7" s="60" customFormat="1" ht="40.5">
      <c r="A52" s="138" t="s">
        <v>231</v>
      </c>
      <c r="B52" s="136" t="s">
        <v>42</v>
      </c>
      <c r="C52" s="136" t="s">
        <v>33</v>
      </c>
      <c r="D52" s="135" t="s">
        <v>232</v>
      </c>
      <c r="E52" s="136"/>
      <c r="F52" s="140">
        <v>123.2</v>
      </c>
      <c r="G52" s="180">
        <v>123.2</v>
      </c>
    </row>
    <row r="53" spans="1:7" s="60" customFormat="1" ht="27">
      <c r="A53" s="147" t="s">
        <v>216</v>
      </c>
      <c r="B53" s="136" t="s">
        <v>42</v>
      </c>
      <c r="C53" s="136" t="s">
        <v>33</v>
      </c>
      <c r="D53" s="136" t="s">
        <v>232</v>
      </c>
      <c r="E53" s="136" t="s">
        <v>142</v>
      </c>
      <c r="F53" s="143">
        <v>123.2</v>
      </c>
      <c r="G53" s="174">
        <v>123.2</v>
      </c>
    </row>
    <row r="54" spans="1:7" s="60" customFormat="1" ht="40.5">
      <c r="A54" s="138" t="s">
        <v>233</v>
      </c>
      <c r="B54" s="136" t="s">
        <v>42</v>
      </c>
      <c r="C54" s="136" t="s">
        <v>33</v>
      </c>
      <c r="D54" s="135" t="s">
        <v>50</v>
      </c>
      <c r="E54" s="136"/>
      <c r="F54" s="140">
        <f>SUM(F55:F56)</f>
        <v>78.2</v>
      </c>
      <c r="G54" s="181">
        <v>78.2</v>
      </c>
    </row>
    <row r="55" spans="1:7" s="60" customFormat="1" ht="27">
      <c r="A55" s="147" t="s">
        <v>216</v>
      </c>
      <c r="B55" s="136" t="s">
        <v>42</v>
      </c>
      <c r="C55" s="136" t="s">
        <v>33</v>
      </c>
      <c r="D55" s="136" t="s">
        <v>50</v>
      </c>
      <c r="E55" s="136" t="s">
        <v>142</v>
      </c>
      <c r="F55" s="140">
        <v>26.6</v>
      </c>
      <c r="G55" s="174">
        <v>26.6</v>
      </c>
    </row>
    <row r="56" spans="1:7" s="60" customFormat="1" ht="15">
      <c r="A56" s="147" t="s">
        <v>217</v>
      </c>
      <c r="B56" s="136" t="s">
        <v>42</v>
      </c>
      <c r="C56" s="136" t="s">
        <v>33</v>
      </c>
      <c r="D56" s="136" t="s">
        <v>50</v>
      </c>
      <c r="E56" s="136" t="s">
        <v>144</v>
      </c>
      <c r="F56" s="143">
        <v>51.6</v>
      </c>
      <c r="G56" s="173">
        <v>51.6</v>
      </c>
    </row>
    <row r="57" spans="1:7" s="60" customFormat="1" ht="27">
      <c r="A57" s="138" t="s">
        <v>234</v>
      </c>
      <c r="B57" s="136" t="s">
        <v>42</v>
      </c>
      <c r="C57" s="136" t="s">
        <v>34</v>
      </c>
      <c r="D57" s="135" t="s">
        <v>51</v>
      </c>
      <c r="E57" s="136"/>
      <c r="F57" s="140">
        <v>670.6</v>
      </c>
      <c r="G57" s="181">
        <v>670.6</v>
      </c>
    </row>
    <row r="58" spans="1:7" s="60" customFormat="1" ht="27">
      <c r="A58" s="147" t="s">
        <v>216</v>
      </c>
      <c r="B58" s="136" t="s">
        <v>42</v>
      </c>
      <c r="C58" s="136" t="s">
        <v>34</v>
      </c>
      <c r="D58" s="136" t="s">
        <v>51</v>
      </c>
      <c r="E58" s="136" t="s">
        <v>142</v>
      </c>
      <c r="F58" s="143">
        <v>670.6</v>
      </c>
      <c r="G58" s="173">
        <v>670.6</v>
      </c>
    </row>
    <row r="59" spans="1:7" s="60" customFormat="1" ht="27">
      <c r="A59" s="138" t="s">
        <v>235</v>
      </c>
      <c r="B59" s="136" t="s">
        <v>42</v>
      </c>
      <c r="C59" s="136" t="s">
        <v>34</v>
      </c>
      <c r="D59" s="135" t="s">
        <v>52</v>
      </c>
      <c r="E59" s="136"/>
      <c r="F59" s="140">
        <v>62.7</v>
      </c>
      <c r="G59" s="181">
        <v>62.7</v>
      </c>
    </row>
    <row r="60" spans="1:7" s="60" customFormat="1" ht="27">
      <c r="A60" s="147" t="s">
        <v>216</v>
      </c>
      <c r="B60" s="136" t="s">
        <v>42</v>
      </c>
      <c r="C60" s="136" t="s">
        <v>34</v>
      </c>
      <c r="D60" s="136" t="s">
        <v>52</v>
      </c>
      <c r="E60" s="136" t="s">
        <v>142</v>
      </c>
      <c r="F60" s="143">
        <v>62.7</v>
      </c>
      <c r="G60" s="173">
        <v>62.7</v>
      </c>
    </row>
    <row r="61" spans="1:7" s="60" customFormat="1" ht="40.5">
      <c r="A61" s="138" t="s">
        <v>236</v>
      </c>
      <c r="B61" s="136" t="s">
        <v>42</v>
      </c>
      <c r="C61" s="136" t="s">
        <v>34</v>
      </c>
      <c r="D61" s="135" t="s">
        <v>53</v>
      </c>
      <c r="E61" s="136"/>
      <c r="F61" s="140">
        <f>SUM(F62:F63)</f>
        <v>247.60000000000002</v>
      </c>
      <c r="G61" s="173">
        <v>247.6</v>
      </c>
    </row>
    <row r="62" spans="1:7" s="60" customFormat="1" ht="27">
      <c r="A62" s="147" t="s">
        <v>216</v>
      </c>
      <c r="B62" s="136" t="s">
        <v>42</v>
      </c>
      <c r="C62" s="136" t="s">
        <v>34</v>
      </c>
      <c r="D62" s="136" t="s">
        <v>53</v>
      </c>
      <c r="E62" s="136" t="s">
        <v>142</v>
      </c>
      <c r="F62" s="143">
        <v>228.3</v>
      </c>
      <c r="G62" s="173">
        <v>228.3</v>
      </c>
    </row>
    <row r="63" spans="1:7" s="60" customFormat="1" ht="15">
      <c r="A63" s="147" t="s">
        <v>217</v>
      </c>
      <c r="B63" s="136" t="s">
        <v>42</v>
      </c>
      <c r="C63" s="136" t="s">
        <v>34</v>
      </c>
      <c r="D63" s="136" t="s">
        <v>53</v>
      </c>
      <c r="E63" s="136" t="s">
        <v>144</v>
      </c>
      <c r="F63" s="143">
        <v>19.3</v>
      </c>
      <c r="G63" s="173">
        <v>19.3</v>
      </c>
    </row>
    <row r="64" spans="1:7" s="60" customFormat="1" ht="54">
      <c r="A64" s="154" t="s">
        <v>237</v>
      </c>
      <c r="B64" s="136" t="s">
        <v>42</v>
      </c>
      <c r="C64" s="136" t="s">
        <v>35</v>
      </c>
      <c r="D64" s="135" t="s">
        <v>238</v>
      </c>
      <c r="E64" s="136"/>
      <c r="F64" s="140">
        <f>F65</f>
        <v>1212.2</v>
      </c>
      <c r="G64" s="181">
        <v>1212.2</v>
      </c>
    </row>
    <row r="65" spans="1:7" s="60" customFormat="1" ht="27">
      <c r="A65" s="147" t="s">
        <v>239</v>
      </c>
      <c r="B65" s="136" t="s">
        <v>42</v>
      </c>
      <c r="C65" s="136" t="s">
        <v>35</v>
      </c>
      <c r="D65" s="136" t="s">
        <v>238</v>
      </c>
      <c r="E65" s="136" t="s">
        <v>145</v>
      </c>
      <c r="F65" s="143">
        <v>1212.2</v>
      </c>
      <c r="G65" s="173">
        <v>1212.2</v>
      </c>
    </row>
    <row r="66" spans="1:7" s="60" customFormat="1" ht="54">
      <c r="A66" s="147" t="s">
        <v>240</v>
      </c>
      <c r="B66" s="136"/>
      <c r="C66" s="136"/>
      <c r="D66" s="136"/>
      <c r="E66" s="136"/>
      <c r="F66" s="143">
        <v>19.9</v>
      </c>
      <c r="G66" s="173">
        <v>19.9</v>
      </c>
    </row>
    <row r="67" spans="1:7" s="60" customFormat="1" ht="54">
      <c r="A67" s="148" t="s">
        <v>241</v>
      </c>
      <c r="B67" s="142" t="s">
        <v>42</v>
      </c>
      <c r="C67" s="142" t="s">
        <v>35</v>
      </c>
      <c r="D67" s="155" t="s">
        <v>242</v>
      </c>
      <c r="E67" s="142"/>
      <c r="F67" s="156">
        <f>F68</f>
        <v>379</v>
      </c>
      <c r="G67" s="181">
        <v>203.9</v>
      </c>
    </row>
    <row r="68" spans="1:7" s="60" customFormat="1" ht="27">
      <c r="A68" s="147" t="s">
        <v>239</v>
      </c>
      <c r="B68" s="142" t="s">
        <v>42</v>
      </c>
      <c r="C68" s="142" t="s">
        <v>35</v>
      </c>
      <c r="D68" s="157" t="s">
        <v>242</v>
      </c>
      <c r="E68" s="142">
        <v>600</v>
      </c>
      <c r="F68" s="158">
        <v>379</v>
      </c>
      <c r="G68" s="173">
        <v>203.9</v>
      </c>
    </row>
    <row r="69" spans="1:7" s="60" customFormat="1" ht="54">
      <c r="A69" s="138" t="s">
        <v>243</v>
      </c>
      <c r="B69" s="136" t="s">
        <v>42</v>
      </c>
      <c r="C69" s="136" t="s">
        <v>35</v>
      </c>
      <c r="D69" s="146" t="s">
        <v>146</v>
      </c>
      <c r="E69" s="136"/>
      <c r="F69" s="159">
        <f>F70</f>
        <v>29.4</v>
      </c>
      <c r="G69" s="181">
        <v>26.1</v>
      </c>
    </row>
    <row r="70" spans="1:7" s="60" customFormat="1" ht="15">
      <c r="A70" s="147" t="s">
        <v>244</v>
      </c>
      <c r="B70" s="136" t="s">
        <v>42</v>
      </c>
      <c r="C70" s="136" t="s">
        <v>35</v>
      </c>
      <c r="D70" s="145" t="s">
        <v>146</v>
      </c>
      <c r="E70" s="136" t="s">
        <v>147</v>
      </c>
      <c r="F70" s="160">
        <v>29.4</v>
      </c>
      <c r="G70" s="173">
        <v>26.1</v>
      </c>
    </row>
    <row r="71" spans="1:7" s="60" customFormat="1" ht="54">
      <c r="A71" s="138" t="s">
        <v>245</v>
      </c>
      <c r="B71" s="136" t="s">
        <v>42</v>
      </c>
      <c r="C71" s="136" t="s">
        <v>41</v>
      </c>
      <c r="D71" s="135" t="s">
        <v>55</v>
      </c>
      <c r="E71" s="136"/>
      <c r="F71" s="161">
        <f>SUM(F72:F74)</f>
        <v>770.8</v>
      </c>
      <c r="G71" s="181">
        <v>762.5</v>
      </c>
    </row>
    <row r="72" spans="1:7" s="60" customFormat="1" ht="67.5">
      <c r="A72" s="141" t="s">
        <v>213</v>
      </c>
      <c r="B72" s="136" t="s">
        <v>42</v>
      </c>
      <c r="C72" s="136" t="s">
        <v>41</v>
      </c>
      <c r="D72" s="136" t="s">
        <v>55</v>
      </c>
      <c r="E72" s="136" t="s">
        <v>141</v>
      </c>
      <c r="F72" s="166">
        <v>743</v>
      </c>
      <c r="G72" s="173">
        <v>734.7</v>
      </c>
    </row>
    <row r="73" spans="1:7" s="61" customFormat="1" ht="27">
      <c r="A73" s="147" t="s">
        <v>216</v>
      </c>
      <c r="B73" s="136" t="s">
        <v>42</v>
      </c>
      <c r="C73" s="136" t="s">
        <v>41</v>
      </c>
      <c r="D73" s="136" t="s">
        <v>55</v>
      </c>
      <c r="E73" s="136" t="s">
        <v>142</v>
      </c>
      <c r="F73" s="162">
        <v>26</v>
      </c>
      <c r="G73" s="175">
        <v>26</v>
      </c>
    </row>
    <row r="74" spans="1:7" ht="15">
      <c r="A74" s="147" t="s">
        <v>217</v>
      </c>
      <c r="B74" s="136" t="s">
        <v>42</v>
      </c>
      <c r="C74" s="136" t="s">
        <v>41</v>
      </c>
      <c r="D74" s="136" t="s">
        <v>55</v>
      </c>
      <c r="E74" s="136" t="s">
        <v>144</v>
      </c>
      <c r="F74" s="162">
        <v>1.8</v>
      </c>
      <c r="G74" s="176">
        <v>1.8</v>
      </c>
    </row>
    <row r="75" spans="1:7" ht="54">
      <c r="A75" s="138" t="s">
        <v>246</v>
      </c>
      <c r="B75" s="136" t="s">
        <v>42</v>
      </c>
      <c r="C75" s="136" t="s">
        <v>148</v>
      </c>
      <c r="D75" s="146" t="s">
        <v>247</v>
      </c>
      <c r="E75" s="136"/>
      <c r="F75" s="163">
        <v>48</v>
      </c>
      <c r="G75" s="181">
        <v>48</v>
      </c>
    </row>
    <row r="76" spans="1:7" ht="15">
      <c r="A76" s="147" t="s">
        <v>244</v>
      </c>
      <c r="B76" s="136" t="s">
        <v>42</v>
      </c>
      <c r="C76" s="136" t="s">
        <v>148</v>
      </c>
      <c r="D76" s="145" t="s">
        <v>247</v>
      </c>
      <c r="E76" s="136" t="s">
        <v>142</v>
      </c>
      <c r="F76" s="162">
        <v>48</v>
      </c>
      <c r="G76" s="177">
        <v>48</v>
      </c>
    </row>
    <row r="77" spans="1:7" ht="27">
      <c r="A77" s="149" t="s">
        <v>0</v>
      </c>
      <c r="B77" s="136" t="s">
        <v>42</v>
      </c>
      <c r="C77" s="136" t="s">
        <v>149</v>
      </c>
      <c r="D77" s="146" t="s">
        <v>46</v>
      </c>
      <c r="E77" s="136"/>
      <c r="F77" s="164">
        <v>7.2</v>
      </c>
      <c r="G77" s="182">
        <v>7.2</v>
      </c>
    </row>
    <row r="78" spans="1:7" ht="27">
      <c r="A78" s="147" t="s">
        <v>216</v>
      </c>
      <c r="B78" s="136" t="s">
        <v>42</v>
      </c>
      <c r="C78" s="136" t="s">
        <v>149</v>
      </c>
      <c r="D78" s="145" t="s">
        <v>46</v>
      </c>
      <c r="E78" s="136" t="s">
        <v>142</v>
      </c>
      <c r="F78" s="162">
        <v>7.2</v>
      </c>
      <c r="G78" s="178">
        <v>7.2</v>
      </c>
    </row>
    <row r="79" spans="1:7" ht="40.5">
      <c r="A79" s="165" t="s">
        <v>1</v>
      </c>
      <c r="B79" s="136" t="s">
        <v>42</v>
      </c>
      <c r="C79" s="136" t="s">
        <v>39</v>
      </c>
      <c r="D79" s="146" t="s">
        <v>56</v>
      </c>
      <c r="E79" s="136"/>
      <c r="F79" s="163">
        <f>F80</f>
        <v>35</v>
      </c>
      <c r="G79" s="181">
        <v>35</v>
      </c>
    </row>
    <row r="80" spans="1:7" ht="27">
      <c r="A80" s="147" t="s">
        <v>216</v>
      </c>
      <c r="B80" s="136" t="s">
        <v>42</v>
      </c>
      <c r="C80" s="136" t="s">
        <v>39</v>
      </c>
      <c r="D80" s="145" t="s">
        <v>56</v>
      </c>
      <c r="E80" s="136" t="s">
        <v>142</v>
      </c>
      <c r="F80" s="166">
        <v>35</v>
      </c>
      <c r="G80" s="173">
        <v>35</v>
      </c>
    </row>
    <row r="81" spans="1:7" ht="95.25">
      <c r="A81" s="167" t="s">
        <v>2</v>
      </c>
      <c r="B81" s="136" t="s">
        <v>42</v>
      </c>
      <c r="C81" s="136" t="s">
        <v>39</v>
      </c>
      <c r="D81" s="146" t="s">
        <v>3</v>
      </c>
      <c r="E81" s="136"/>
      <c r="F81" s="163">
        <v>98.3</v>
      </c>
      <c r="G81" s="180">
        <v>98.3</v>
      </c>
    </row>
    <row r="82" spans="1:7" ht="27">
      <c r="A82" s="147" t="s">
        <v>216</v>
      </c>
      <c r="B82" s="136" t="s">
        <v>42</v>
      </c>
      <c r="C82" s="136" t="s">
        <v>39</v>
      </c>
      <c r="D82" s="145" t="s">
        <v>3</v>
      </c>
      <c r="E82" s="136" t="s">
        <v>142</v>
      </c>
      <c r="F82" s="166">
        <v>98.3</v>
      </c>
      <c r="G82" s="174">
        <v>98.3</v>
      </c>
    </row>
    <row r="83" spans="1:7" ht="15">
      <c r="A83" s="168" t="s">
        <v>4</v>
      </c>
      <c r="B83" s="136"/>
      <c r="C83" s="136"/>
      <c r="D83" s="136"/>
      <c r="E83" s="135"/>
      <c r="F83" s="169">
        <v>8754</v>
      </c>
      <c r="G83" s="179">
        <v>8543.4</v>
      </c>
    </row>
  </sheetData>
  <sheetProtection/>
  <mergeCells count="10">
    <mergeCell ref="D1:G1"/>
    <mergeCell ref="D2:G2"/>
    <mergeCell ref="D3:G3"/>
    <mergeCell ref="D4:G4"/>
    <mergeCell ref="A7:G7"/>
    <mergeCell ref="F10:F11"/>
    <mergeCell ref="A8:I8"/>
    <mergeCell ref="G10:G11"/>
    <mergeCell ref="A10:A11"/>
    <mergeCell ref="B10:E10"/>
  </mergeCells>
  <printOptions/>
  <pageMargins left="0.63" right="0.19" top="0.5905511811023623" bottom="0.5905511811023623" header="0.3937007874015748" footer="0.3937007874015748"/>
  <pageSetup fitToHeight="200" fitToWidth="1" horizontalDpi="600" verticalDpi="600" orientation="portrait" paperSize="9" scale="88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view="pageBreakPreview" zoomScaleSheetLayoutView="100" zoomScalePageLayoutView="0" workbookViewId="0" topLeftCell="A1">
      <selection activeCell="D4" sqref="D4:F4"/>
    </sheetView>
  </sheetViews>
  <sheetFormatPr defaultColWidth="10.375" defaultRowHeight="12.75"/>
  <cols>
    <col min="1" max="1" width="58.25390625" style="72" customWidth="1"/>
    <col min="2" max="2" width="8.875" style="72" customWidth="1"/>
    <col min="3" max="3" width="8.625" style="72" customWidth="1"/>
    <col min="4" max="4" width="9.375" style="72" customWidth="1"/>
    <col min="5" max="5" width="12.625" style="72" customWidth="1"/>
    <col min="6" max="6" width="11.875" style="72" customWidth="1"/>
    <col min="7" max="16384" width="10.375" style="72" customWidth="1"/>
  </cols>
  <sheetData>
    <row r="1" spans="1:6" s="64" customFormat="1" ht="15.75">
      <c r="A1" s="62"/>
      <c r="B1" s="62"/>
      <c r="C1" s="63"/>
      <c r="D1" s="297" t="s">
        <v>150</v>
      </c>
      <c r="E1" s="297"/>
      <c r="F1" s="280"/>
    </row>
    <row r="2" spans="1:6" s="64" customFormat="1" ht="10.5" customHeight="1">
      <c r="A2" s="62"/>
      <c r="B2" s="62"/>
      <c r="C2" s="62"/>
      <c r="D2" s="297" t="s">
        <v>133</v>
      </c>
      <c r="E2" s="297"/>
      <c r="F2" s="280"/>
    </row>
    <row r="3" spans="1:6" s="64" customFormat="1" ht="10.5" customHeight="1">
      <c r="A3" s="65"/>
      <c r="B3" s="65"/>
      <c r="C3" s="65"/>
      <c r="D3" s="297" t="s">
        <v>134</v>
      </c>
      <c r="E3" s="297"/>
      <c r="F3" s="280"/>
    </row>
    <row r="4" spans="1:6" s="64" customFormat="1" ht="11.25" customHeight="1">
      <c r="A4" s="62"/>
      <c r="B4" s="62"/>
      <c r="C4" s="62"/>
      <c r="D4" s="297" t="s">
        <v>303</v>
      </c>
      <c r="E4" s="297"/>
      <c r="F4" s="280"/>
    </row>
    <row r="5" spans="1:5" s="64" customFormat="1" ht="15.75">
      <c r="A5" s="65"/>
      <c r="B5" s="65"/>
      <c r="C5" s="65"/>
      <c r="D5" s="65"/>
      <c r="E5" s="66"/>
    </row>
    <row r="6" spans="1:6" s="64" customFormat="1" ht="15.75">
      <c r="A6" s="298" t="s">
        <v>64</v>
      </c>
      <c r="B6" s="298"/>
      <c r="C6" s="298"/>
      <c r="D6" s="298"/>
      <c r="E6" s="298"/>
      <c r="F6" s="298"/>
    </row>
    <row r="7" spans="1:6" s="64" customFormat="1" ht="15" customHeight="1">
      <c r="A7" s="292" t="s">
        <v>249</v>
      </c>
      <c r="B7" s="292"/>
      <c r="C7" s="292"/>
      <c r="D7" s="292"/>
      <c r="E7" s="292"/>
      <c r="F7" s="280"/>
    </row>
    <row r="8" spans="1:6" s="64" customFormat="1" ht="14.25" customHeight="1">
      <c r="A8" s="292" t="s">
        <v>248</v>
      </c>
      <c r="B8" s="292"/>
      <c r="C8" s="292"/>
      <c r="D8" s="292"/>
      <c r="E8" s="292"/>
      <c r="F8" s="292"/>
    </row>
    <row r="9" spans="1:6" s="64" customFormat="1" ht="15">
      <c r="A9" s="67"/>
      <c r="B9" s="68"/>
      <c r="C9" s="68"/>
      <c r="D9" s="68"/>
      <c r="E9" s="69"/>
      <c r="F9" s="69" t="s">
        <v>135</v>
      </c>
    </row>
    <row r="10" spans="1:6" s="64" customFormat="1" ht="15">
      <c r="A10" s="293" t="s">
        <v>36</v>
      </c>
      <c r="B10" s="295" t="s">
        <v>136</v>
      </c>
      <c r="C10" s="295"/>
      <c r="D10" s="295"/>
      <c r="E10" s="296" t="s">
        <v>62</v>
      </c>
      <c r="F10" s="290" t="s">
        <v>63</v>
      </c>
    </row>
    <row r="11" spans="1:6" s="64" customFormat="1" ht="22.5">
      <c r="A11" s="294"/>
      <c r="B11" s="70" t="s">
        <v>138</v>
      </c>
      <c r="C11" s="70" t="s">
        <v>139</v>
      </c>
      <c r="D11" s="70" t="s">
        <v>137</v>
      </c>
      <c r="E11" s="296"/>
      <c r="F11" s="291"/>
    </row>
    <row r="12" spans="1:6" s="71" customFormat="1" ht="41.25" customHeight="1">
      <c r="A12" s="134" t="s">
        <v>151</v>
      </c>
      <c r="B12" s="135"/>
      <c r="C12" s="136"/>
      <c r="D12" s="136"/>
      <c r="E12" s="137">
        <f>E13+E16+E21</f>
        <v>1721.1</v>
      </c>
      <c r="F12" s="195">
        <v>1546</v>
      </c>
    </row>
    <row r="13" spans="1:6" ht="85.5">
      <c r="A13" s="226" t="s">
        <v>301</v>
      </c>
      <c r="B13" s="135" t="s">
        <v>250</v>
      </c>
      <c r="C13" s="185"/>
      <c r="D13" s="185"/>
      <c r="E13" s="186">
        <v>31.6</v>
      </c>
      <c r="F13" s="196">
        <v>31.6</v>
      </c>
    </row>
    <row r="14" spans="1:6" ht="66.75" customHeight="1">
      <c r="A14" s="138" t="s">
        <v>300</v>
      </c>
      <c r="B14" s="185" t="s">
        <v>48</v>
      </c>
      <c r="C14" s="185"/>
      <c r="D14" s="185"/>
      <c r="E14" s="187">
        <v>31.6</v>
      </c>
      <c r="F14" s="197">
        <v>31.6</v>
      </c>
    </row>
    <row r="15" spans="1:6" s="73" customFormat="1" ht="27">
      <c r="A15" s="147" t="s">
        <v>216</v>
      </c>
      <c r="B15" s="136" t="s">
        <v>48</v>
      </c>
      <c r="C15" s="136" t="s">
        <v>142</v>
      </c>
      <c r="D15" s="136" t="s">
        <v>60</v>
      </c>
      <c r="E15" s="188">
        <v>31.6</v>
      </c>
      <c r="F15" s="198">
        <v>31.6</v>
      </c>
    </row>
    <row r="16" spans="1:6" s="73" customFormat="1" ht="45" customHeight="1">
      <c r="A16" s="184" t="s">
        <v>251</v>
      </c>
      <c r="B16" s="135" t="s">
        <v>252</v>
      </c>
      <c r="C16" s="185"/>
      <c r="D16" s="185"/>
      <c r="E16" s="186">
        <f>E17+E19</f>
        <v>1591.2</v>
      </c>
      <c r="F16" s="196">
        <v>1416.1</v>
      </c>
    </row>
    <row r="17" spans="1:6" s="73" customFormat="1" ht="54">
      <c r="A17" s="154" t="s">
        <v>237</v>
      </c>
      <c r="B17" s="185" t="s">
        <v>253</v>
      </c>
      <c r="C17" s="185"/>
      <c r="D17" s="185"/>
      <c r="E17" s="187">
        <f>E18</f>
        <v>1212.2</v>
      </c>
      <c r="F17" s="199">
        <v>1212.2</v>
      </c>
    </row>
    <row r="18" spans="1:6" s="73" customFormat="1" ht="27">
      <c r="A18" s="147" t="s">
        <v>239</v>
      </c>
      <c r="B18" s="136" t="s">
        <v>253</v>
      </c>
      <c r="C18" s="136" t="s">
        <v>145</v>
      </c>
      <c r="D18" s="136" t="s">
        <v>35</v>
      </c>
      <c r="E18" s="188">
        <v>1212.2</v>
      </c>
      <c r="F18" s="197">
        <v>1212.2</v>
      </c>
    </row>
    <row r="19" spans="1:6" s="73" customFormat="1" ht="40.5">
      <c r="A19" s="189" t="s">
        <v>241</v>
      </c>
      <c r="B19" s="185" t="s">
        <v>242</v>
      </c>
      <c r="C19" s="136"/>
      <c r="D19" s="136"/>
      <c r="E19" s="187">
        <f>E20</f>
        <v>379</v>
      </c>
      <c r="F19" s="200">
        <v>203.9</v>
      </c>
    </row>
    <row r="20" spans="1:6" s="73" customFormat="1" ht="27">
      <c r="A20" s="147" t="s">
        <v>239</v>
      </c>
      <c r="B20" s="136" t="s">
        <v>242</v>
      </c>
      <c r="C20" s="136" t="s">
        <v>145</v>
      </c>
      <c r="D20" s="136" t="s">
        <v>35</v>
      </c>
      <c r="E20" s="188">
        <v>379</v>
      </c>
      <c r="F20" s="197">
        <v>203.9</v>
      </c>
    </row>
    <row r="21" spans="1:6" s="73" customFormat="1" ht="45.75" customHeight="1">
      <c r="A21" s="184" t="s">
        <v>254</v>
      </c>
      <c r="B21" s="135" t="s">
        <v>255</v>
      </c>
      <c r="C21" s="136"/>
      <c r="D21" s="136"/>
      <c r="E21" s="186">
        <v>98.3</v>
      </c>
      <c r="F21" s="196">
        <v>98.3</v>
      </c>
    </row>
    <row r="22" spans="1:6" s="73" customFormat="1" ht="81.75">
      <c r="A22" s="190" t="s">
        <v>2</v>
      </c>
      <c r="B22" s="136" t="s">
        <v>3</v>
      </c>
      <c r="C22" s="136"/>
      <c r="D22" s="136"/>
      <c r="E22" s="187">
        <v>98.3</v>
      </c>
      <c r="F22" s="199">
        <v>98.3</v>
      </c>
    </row>
    <row r="23" spans="1:6" s="73" customFormat="1" ht="27">
      <c r="A23" s="147" t="s">
        <v>216</v>
      </c>
      <c r="B23" s="136" t="s">
        <v>3</v>
      </c>
      <c r="C23" s="136" t="s">
        <v>142</v>
      </c>
      <c r="D23" s="136" t="s">
        <v>39</v>
      </c>
      <c r="E23" s="188">
        <v>98.3</v>
      </c>
      <c r="F23" s="197">
        <v>98.3</v>
      </c>
    </row>
    <row r="24" spans="1:6" s="73" customFormat="1" ht="15">
      <c r="A24" s="191" t="s">
        <v>152</v>
      </c>
      <c r="B24" s="136"/>
      <c r="C24" s="136"/>
      <c r="D24" s="136"/>
      <c r="E24" s="186">
        <f>E25+E27+E29+E32+E36+E38+E40+E42+E46+E49+E53+E55+E58+E61+E63+E66+E68+E70+E73+E75+E79+E83+E81+E34+E51</f>
        <v>7032.9</v>
      </c>
      <c r="F24" s="201">
        <v>6997.4</v>
      </c>
    </row>
    <row r="25" spans="1:6" s="73" customFormat="1" ht="15">
      <c r="A25" s="138" t="s">
        <v>212</v>
      </c>
      <c r="B25" s="139" t="s">
        <v>43</v>
      </c>
      <c r="C25" s="136"/>
      <c r="D25" s="136" t="s">
        <v>29</v>
      </c>
      <c r="E25" s="140">
        <f>E26</f>
        <v>530.6</v>
      </c>
      <c r="F25" s="181">
        <v>522</v>
      </c>
    </row>
    <row r="26" spans="1:6" s="73" customFormat="1" ht="57" customHeight="1">
      <c r="A26" s="141" t="s">
        <v>213</v>
      </c>
      <c r="B26" s="142" t="s">
        <v>43</v>
      </c>
      <c r="C26" s="136" t="s">
        <v>141</v>
      </c>
      <c r="D26" s="136" t="s">
        <v>29</v>
      </c>
      <c r="E26" s="143">
        <v>530.6</v>
      </c>
      <c r="F26" s="173">
        <v>522</v>
      </c>
    </row>
    <row r="27" spans="1:6" s="73" customFormat="1" ht="45" customHeight="1">
      <c r="A27" s="144" t="s">
        <v>214</v>
      </c>
      <c r="B27" s="139" t="s">
        <v>44</v>
      </c>
      <c r="C27" s="136"/>
      <c r="D27" s="136" t="s">
        <v>30</v>
      </c>
      <c r="E27" s="140">
        <f>E28</f>
        <v>539.1</v>
      </c>
      <c r="F27" s="180">
        <v>531.3</v>
      </c>
    </row>
    <row r="28" spans="1:6" s="74" customFormat="1" ht="16.5" customHeight="1">
      <c r="A28" s="141" t="s">
        <v>213</v>
      </c>
      <c r="B28" s="142" t="s">
        <v>44</v>
      </c>
      <c r="C28" s="136" t="s">
        <v>141</v>
      </c>
      <c r="D28" s="136" t="s">
        <v>30</v>
      </c>
      <c r="E28" s="143">
        <v>539.1</v>
      </c>
      <c r="F28" s="174">
        <v>531.3</v>
      </c>
    </row>
    <row r="29" spans="1:6" s="74" customFormat="1" ht="30" customHeight="1">
      <c r="A29" s="144" t="s">
        <v>215</v>
      </c>
      <c r="B29" s="146" t="s">
        <v>45</v>
      </c>
      <c r="C29" s="136"/>
      <c r="D29" s="145" t="s">
        <v>30</v>
      </c>
      <c r="E29" s="140">
        <f>SUM(E30:E31)</f>
        <v>64.5</v>
      </c>
      <c r="F29" s="180">
        <v>64.5</v>
      </c>
    </row>
    <row r="30" spans="1:6" s="73" customFormat="1" ht="30.75" customHeight="1">
      <c r="A30" s="147" t="s">
        <v>216</v>
      </c>
      <c r="B30" s="145" t="s">
        <v>45</v>
      </c>
      <c r="C30" s="136" t="s">
        <v>142</v>
      </c>
      <c r="D30" s="145" t="s">
        <v>30</v>
      </c>
      <c r="E30" s="143">
        <v>63.7</v>
      </c>
      <c r="F30" s="174">
        <v>63.7</v>
      </c>
    </row>
    <row r="31" spans="1:6" s="73" customFormat="1" ht="16.5" customHeight="1">
      <c r="A31" s="147" t="s">
        <v>217</v>
      </c>
      <c r="B31" s="145" t="s">
        <v>45</v>
      </c>
      <c r="C31" s="136" t="s">
        <v>144</v>
      </c>
      <c r="D31" s="145" t="s">
        <v>30</v>
      </c>
      <c r="E31" s="143">
        <v>0.8</v>
      </c>
      <c r="F31" s="174">
        <v>0.8</v>
      </c>
    </row>
    <row r="32" spans="1:6" s="73" customFormat="1" ht="27">
      <c r="A32" s="148" t="s">
        <v>218</v>
      </c>
      <c r="B32" s="139">
        <v>9992003</v>
      </c>
      <c r="C32" s="136"/>
      <c r="D32" s="136" t="s">
        <v>219</v>
      </c>
      <c r="E32" s="140">
        <f>E33</f>
        <v>149.5</v>
      </c>
      <c r="F32" s="180">
        <v>149.5</v>
      </c>
    </row>
    <row r="33" spans="1:6" s="73" customFormat="1" ht="27">
      <c r="A33" s="147" t="s">
        <v>216</v>
      </c>
      <c r="B33" s="142">
        <v>9992003</v>
      </c>
      <c r="C33" s="136" t="s">
        <v>142</v>
      </c>
      <c r="D33" s="136" t="s">
        <v>219</v>
      </c>
      <c r="E33" s="143">
        <v>149.5</v>
      </c>
      <c r="F33" s="174">
        <v>149.5</v>
      </c>
    </row>
    <row r="34" spans="1:6" s="73" customFormat="1" ht="27">
      <c r="A34" s="149" t="s">
        <v>220</v>
      </c>
      <c r="B34" s="146" t="s">
        <v>46</v>
      </c>
      <c r="C34" s="150"/>
      <c r="D34" s="136"/>
      <c r="E34" s="140">
        <f>E35</f>
        <v>8.2</v>
      </c>
      <c r="F34" s="181">
        <v>8.2</v>
      </c>
    </row>
    <row r="35" spans="1:6" s="73" customFormat="1" ht="27">
      <c r="A35" s="147" t="s">
        <v>216</v>
      </c>
      <c r="B35" s="145" t="s">
        <v>46</v>
      </c>
      <c r="C35" s="150">
        <v>200</v>
      </c>
      <c r="D35" s="136" t="s">
        <v>38</v>
      </c>
      <c r="E35" s="143">
        <v>8.2</v>
      </c>
      <c r="F35" s="174">
        <v>8.2</v>
      </c>
    </row>
    <row r="36" spans="1:6" s="73" customFormat="1" ht="27">
      <c r="A36" s="149" t="s">
        <v>220</v>
      </c>
      <c r="B36" s="146" t="s">
        <v>58</v>
      </c>
      <c r="C36" s="136"/>
      <c r="D36" s="136" t="s">
        <v>38</v>
      </c>
      <c r="E36" s="140">
        <f>E37</f>
        <v>2.3</v>
      </c>
      <c r="F36" s="180">
        <v>2.3</v>
      </c>
    </row>
    <row r="37" spans="1:6" s="73" customFormat="1" ht="15">
      <c r="A37" s="147" t="s">
        <v>217</v>
      </c>
      <c r="B37" s="145" t="s">
        <v>58</v>
      </c>
      <c r="C37" s="136" t="s">
        <v>144</v>
      </c>
      <c r="D37" s="136" t="s">
        <v>38</v>
      </c>
      <c r="E37" s="143">
        <v>2.3</v>
      </c>
      <c r="F37" s="174">
        <v>2.3</v>
      </c>
    </row>
    <row r="38" spans="1:6" s="73" customFormat="1" ht="45" customHeight="1">
      <c r="A38" s="151" t="s">
        <v>221</v>
      </c>
      <c r="B38" s="152" t="s">
        <v>57</v>
      </c>
      <c r="C38" s="145"/>
      <c r="D38" s="145" t="s">
        <v>38</v>
      </c>
      <c r="E38" s="140">
        <f>E39</f>
        <v>50.3</v>
      </c>
      <c r="F38" s="180">
        <v>50.3</v>
      </c>
    </row>
    <row r="39" spans="1:6" s="73" customFormat="1" ht="27">
      <c r="A39" s="147" t="s">
        <v>216</v>
      </c>
      <c r="B39" s="153" t="s">
        <v>57</v>
      </c>
      <c r="C39" s="145" t="s">
        <v>142</v>
      </c>
      <c r="D39" s="145" t="s">
        <v>38</v>
      </c>
      <c r="E39" s="143">
        <v>50.3</v>
      </c>
      <c r="F39" s="173">
        <v>50.3</v>
      </c>
    </row>
    <row r="40" spans="1:6" s="73" customFormat="1" ht="40.5">
      <c r="A40" s="144" t="s">
        <v>215</v>
      </c>
      <c r="B40" s="146" t="s">
        <v>45</v>
      </c>
      <c r="C40" s="136"/>
      <c r="D40" s="145" t="s">
        <v>38</v>
      </c>
      <c r="E40" s="140">
        <f>E41</f>
        <v>20.7</v>
      </c>
      <c r="F40" s="180">
        <v>20.7</v>
      </c>
    </row>
    <row r="41" spans="1:6" s="73" customFormat="1" ht="15">
      <c r="A41" s="147" t="s">
        <v>222</v>
      </c>
      <c r="B41" s="145" t="s">
        <v>45</v>
      </c>
      <c r="C41" s="136" t="s">
        <v>143</v>
      </c>
      <c r="D41" s="145" t="s">
        <v>38</v>
      </c>
      <c r="E41" s="143">
        <v>20.7</v>
      </c>
      <c r="F41" s="174">
        <v>20.7</v>
      </c>
    </row>
    <row r="42" spans="1:6" s="73" customFormat="1" ht="40.5">
      <c r="A42" s="144" t="s">
        <v>256</v>
      </c>
      <c r="B42" s="146" t="s">
        <v>54</v>
      </c>
      <c r="C42" s="136"/>
      <c r="D42" s="145" t="s">
        <v>38</v>
      </c>
      <c r="E42" s="140">
        <f>SUM(E43:E45)</f>
        <v>1919.6</v>
      </c>
      <c r="F42" s="180">
        <v>1912.1</v>
      </c>
    </row>
    <row r="43" spans="1:6" s="73" customFormat="1" ht="54">
      <c r="A43" s="141" t="s">
        <v>213</v>
      </c>
      <c r="B43" s="145" t="s">
        <v>54</v>
      </c>
      <c r="C43" s="136" t="s">
        <v>141</v>
      </c>
      <c r="D43" s="145" t="s">
        <v>38</v>
      </c>
      <c r="E43" s="143">
        <v>732.8</v>
      </c>
      <c r="F43" s="174">
        <v>725.3</v>
      </c>
    </row>
    <row r="44" spans="1:6" s="73" customFormat="1" ht="27">
      <c r="A44" s="147" t="s">
        <v>216</v>
      </c>
      <c r="B44" s="145" t="s">
        <v>54</v>
      </c>
      <c r="C44" s="136" t="s">
        <v>142</v>
      </c>
      <c r="D44" s="145" t="s">
        <v>38</v>
      </c>
      <c r="E44" s="143">
        <v>1110.7</v>
      </c>
      <c r="F44" s="174">
        <v>1110.8</v>
      </c>
    </row>
    <row r="45" spans="1:6" s="73" customFormat="1" ht="15">
      <c r="A45" s="147" t="s">
        <v>217</v>
      </c>
      <c r="B45" s="145" t="s">
        <v>54</v>
      </c>
      <c r="C45" s="136" t="s">
        <v>144</v>
      </c>
      <c r="D45" s="145" t="s">
        <v>38</v>
      </c>
      <c r="E45" s="143">
        <v>76.1</v>
      </c>
      <c r="F45" s="173">
        <v>76</v>
      </c>
    </row>
    <row r="46" spans="1:6" s="73" customFormat="1" ht="40.5">
      <c r="A46" s="138" t="s">
        <v>224</v>
      </c>
      <c r="B46" s="135" t="s">
        <v>47</v>
      </c>
      <c r="C46" s="136"/>
      <c r="D46" s="136" t="s">
        <v>31</v>
      </c>
      <c r="E46" s="140">
        <f>SUM(E47:E48)</f>
        <v>161.6</v>
      </c>
      <c r="F46" s="181">
        <v>161.6</v>
      </c>
    </row>
    <row r="47" spans="1:6" s="73" customFormat="1" ht="54">
      <c r="A47" s="141" t="s">
        <v>213</v>
      </c>
      <c r="B47" s="136" t="s">
        <v>47</v>
      </c>
      <c r="C47" s="136" t="s">
        <v>141</v>
      </c>
      <c r="D47" s="136" t="s">
        <v>31</v>
      </c>
      <c r="E47" s="143">
        <v>132.5</v>
      </c>
      <c r="F47" s="173">
        <v>132.5</v>
      </c>
    </row>
    <row r="48" spans="1:6" s="73" customFormat="1" ht="27">
      <c r="A48" s="147" t="s">
        <v>216</v>
      </c>
      <c r="B48" s="136" t="s">
        <v>47</v>
      </c>
      <c r="C48" s="136" t="s">
        <v>142</v>
      </c>
      <c r="D48" s="136" t="s">
        <v>31</v>
      </c>
      <c r="E48" s="143">
        <v>29.1</v>
      </c>
      <c r="F48" s="174">
        <v>29.1</v>
      </c>
    </row>
    <row r="49" spans="1:6" s="73" customFormat="1" ht="40.5">
      <c r="A49" s="138" t="s">
        <v>225</v>
      </c>
      <c r="B49" s="135" t="s">
        <v>226</v>
      </c>
      <c r="C49" s="136"/>
      <c r="D49" s="136" t="s">
        <v>40</v>
      </c>
      <c r="E49" s="140">
        <f>E50</f>
        <v>5.7</v>
      </c>
      <c r="F49" s="180">
        <v>5.7</v>
      </c>
    </row>
    <row r="50" spans="1:6" s="73" customFormat="1" ht="28.5" customHeight="1">
      <c r="A50" s="147" t="s">
        <v>216</v>
      </c>
      <c r="B50" s="136" t="s">
        <v>226</v>
      </c>
      <c r="C50" s="136" t="s">
        <v>142</v>
      </c>
      <c r="D50" s="136" t="s">
        <v>40</v>
      </c>
      <c r="E50" s="143">
        <v>5.7</v>
      </c>
      <c r="F50" s="174">
        <v>5.7</v>
      </c>
    </row>
    <row r="51" spans="1:6" s="73" customFormat="1" ht="28.5" customHeight="1">
      <c r="A51" s="192" t="s">
        <v>257</v>
      </c>
      <c r="B51" s="135" t="s">
        <v>59</v>
      </c>
      <c r="C51" s="136"/>
      <c r="D51" s="136"/>
      <c r="E51" s="140">
        <f>E52</f>
        <v>10</v>
      </c>
      <c r="F51" s="181">
        <v>10</v>
      </c>
    </row>
    <row r="52" spans="1:6" s="73" customFormat="1" ht="27">
      <c r="A52" s="147" t="s">
        <v>216</v>
      </c>
      <c r="B52" s="136" t="s">
        <v>59</v>
      </c>
      <c r="C52" s="136" t="s">
        <v>142</v>
      </c>
      <c r="D52" s="136" t="s">
        <v>40</v>
      </c>
      <c r="E52" s="143">
        <v>10</v>
      </c>
      <c r="F52" s="173">
        <v>10</v>
      </c>
    </row>
    <row r="53" spans="1:6" s="73" customFormat="1" ht="40.5">
      <c r="A53" s="138" t="s">
        <v>225</v>
      </c>
      <c r="B53" s="135" t="s">
        <v>228</v>
      </c>
      <c r="C53" s="136"/>
      <c r="D53" s="136" t="s">
        <v>40</v>
      </c>
      <c r="E53" s="140">
        <f>E54</f>
        <v>1182.3</v>
      </c>
      <c r="F53" s="180">
        <v>1182.3</v>
      </c>
    </row>
    <row r="54" spans="1:6" s="73" customFormat="1" ht="27">
      <c r="A54" s="147" t="s">
        <v>216</v>
      </c>
      <c r="B54" s="136" t="s">
        <v>228</v>
      </c>
      <c r="C54" s="136" t="s">
        <v>142</v>
      </c>
      <c r="D54" s="136" t="s">
        <v>40</v>
      </c>
      <c r="E54" s="143">
        <v>1182.3</v>
      </c>
      <c r="F54" s="174">
        <v>1182.3</v>
      </c>
    </row>
    <row r="55" spans="1:6" s="73" customFormat="1" ht="30" customHeight="1">
      <c r="A55" s="138" t="s">
        <v>229</v>
      </c>
      <c r="B55" s="135" t="s">
        <v>49</v>
      </c>
      <c r="C55" s="136"/>
      <c r="D55" s="136" t="s">
        <v>32</v>
      </c>
      <c r="E55" s="140">
        <f>SUM(E56:E57)</f>
        <v>201.2</v>
      </c>
      <c r="F55" s="180">
        <v>201.2</v>
      </c>
    </row>
    <row r="56" spans="1:6" s="73" customFormat="1" ht="27">
      <c r="A56" s="147" t="s">
        <v>216</v>
      </c>
      <c r="B56" s="136" t="s">
        <v>49</v>
      </c>
      <c r="C56" s="136" t="s">
        <v>142</v>
      </c>
      <c r="D56" s="136" t="s">
        <v>32</v>
      </c>
      <c r="E56" s="143">
        <v>196.5</v>
      </c>
      <c r="F56" s="174">
        <v>196.5</v>
      </c>
    </row>
    <row r="57" spans="1:6" s="73" customFormat="1" ht="15">
      <c r="A57" s="147" t="s">
        <v>217</v>
      </c>
      <c r="B57" s="136"/>
      <c r="C57" s="136" t="s">
        <v>144</v>
      </c>
      <c r="D57" s="136" t="s">
        <v>32</v>
      </c>
      <c r="E57" s="143">
        <v>4.7</v>
      </c>
      <c r="F57" s="174">
        <v>4.7</v>
      </c>
    </row>
    <row r="58" spans="1:6" s="73" customFormat="1" ht="40.5">
      <c r="A58" s="138" t="s">
        <v>230</v>
      </c>
      <c r="B58" s="135" t="s">
        <v>61</v>
      </c>
      <c r="C58" s="136"/>
      <c r="D58" s="136" t="s">
        <v>32</v>
      </c>
      <c r="E58" s="140">
        <f>SUM(E59:E60)</f>
        <v>114.6</v>
      </c>
      <c r="F58" s="174">
        <v>114.6</v>
      </c>
    </row>
    <row r="59" spans="1:6" s="73" customFormat="1" ht="31.5" customHeight="1">
      <c r="A59" s="147" t="s">
        <v>216</v>
      </c>
      <c r="B59" s="136" t="s">
        <v>61</v>
      </c>
      <c r="C59" s="136" t="s">
        <v>142</v>
      </c>
      <c r="D59" s="136" t="s">
        <v>32</v>
      </c>
      <c r="E59" s="143">
        <v>57.2</v>
      </c>
      <c r="F59" s="173">
        <v>57.2</v>
      </c>
    </row>
    <row r="60" spans="1:6" s="73" customFormat="1" ht="15">
      <c r="A60" s="147" t="s">
        <v>222</v>
      </c>
      <c r="B60" s="136" t="s">
        <v>61</v>
      </c>
      <c r="C60" s="136" t="s">
        <v>143</v>
      </c>
      <c r="D60" s="136" t="s">
        <v>32</v>
      </c>
      <c r="E60" s="143">
        <v>57.4</v>
      </c>
      <c r="F60" s="174">
        <v>57.4</v>
      </c>
    </row>
    <row r="61" spans="1:6" s="73" customFormat="1" ht="31.5" customHeight="1">
      <c r="A61" s="138" t="s">
        <v>231</v>
      </c>
      <c r="B61" s="135" t="s">
        <v>232</v>
      </c>
      <c r="C61" s="136"/>
      <c r="D61" s="136" t="s">
        <v>33</v>
      </c>
      <c r="E61" s="193" t="s">
        <v>258</v>
      </c>
      <c r="F61" s="180">
        <v>123.2</v>
      </c>
    </row>
    <row r="62" spans="1:6" s="73" customFormat="1" ht="27">
      <c r="A62" s="147" t="s">
        <v>216</v>
      </c>
      <c r="B62" s="136" t="s">
        <v>232</v>
      </c>
      <c r="C62" s="136" t="s">
        <v>142</v>
      </c>
      <c r="D62" s="136" t="s">
        <v>33</v>
      </c>
      <c r="E62" s="194" t="s">
        <v>258</v>
      </c>
      <c r="F62" s="174">
        <v>123.2</v>
      </c>
    </row>
    <row r="63" spans="1:6" s="73" customFormat="1" ht="29.25" customHeight="1">
      <c r="A63" s="138" t="s">
        <v>233</v>
      </c>
      <c r="B63" s="135" t="s">
        <v>50</v>
      </c>
      <c r="C63" s="136"/>
      <c r="D63" s="136" t="s">
        <v>33</v>
      </c>
      <c r="E63" s="140">
        <f>SUM(E64:E65)</f>
        <v>78.2</v>
      </c>
      <c r="F63" s="181">
        <v>78.2</v>
      </c>
    </row>
    <row r="64" spans="1:6" s="73" customFormat="1" ht="27">
      <c r="A64" s="147" t="s">
        <v>216</v>
      </c>
      <c r="B64" s="136" t="s">
        <v>50</v>
      </c>
      <c r="C64" s="136" t="s">
        <v>142</v>
      </c>
      <c r="D64" s="136" t="s">
        <v>33</v>
      </c>
      <c r="E64" s="143">
        <v>26.6</v>
      </c>
      <c r="F64" s="174">
        <v>26.6</v>
      </c>
    </row>
    <row r="65" spans="1:6" s="73" customFormat="1" ht="15">
      <c r="A65" s="147" t="s">
        <v>217</v>
      </c>
      <c r="B65" s="136" t="s">
        <v>50</v>
      </c>
      <c r="C65" s="136" t="s">
        <v>144</v>
      </c>
      <c r="D65" s="136" t="s">
        <v>33</v>
      </c>
      <c r="E65" s="143">
        <v>51.6</v>
      </c>
      <c r="F65" s="173">
        <v>51.6</v>
      </c>
    </row>
    <row r="66" spans="1:6" s="73" customFormat="1" ht="27">
      <c r="A66" s="138" t="s">
        <v>234</v>
      </c>
      <c r="B66" s="135" t="s">
        <v>51</v>
      </c>
      <c r="C66" s="136"/>
      <c r="D66" s="136" t="s">
        <v>34</v>
      </c>
      <c r="E66" s="140">
        <f>E67</f>
        <v>670.6</v>
      </c>
      <c r="F66" s="181">
        <v>670.6</v>
      </c>
    </row>
    <row r="67" spans="1:6" s="73" customFormat="1" ht="27">
      <c r="A67" s="147" t="s">
        <v>216</v>
      </c>
      <c r="B67" s="136" t="s">
        <v>51</v>
      </c>
      <c r="C67" s="136" t="s">
        <v>142</v>
      </c>
      <c r="D67" s="136" t="s">
        <v>34</v>
      </c>
      <c r="E67" s="143">
        <v>670.6</v>
      </c>
      <c r="F67" s="173">
        <v>670.6</v>
      </c>
    </row>
    <row r="68" spans="1:6" s="73" customFormat="1" ht="27">
      <c r="A68" s="138" t="s">
        <v>235</v>
      </c>
      <c r="B68" s="135" t="s">
        <v>52</v>
      </c>
      <c r="C68" s="136"/>
      <c r="D68" s="136" t="s">
        <v>34</v>
      </c>
      <c r="E68" s="140">
        <f>E69</f>
        <v>62.7</v>
      </c>
      <c r="F68" s="181">
        <v>62.7</v>
      </c>
    </row>
    <row r="69" spans="1:6" s="73" customFormat="1" ht="29.25" customHeight="1">
      <c r="A69" s="147" t="s">
        <v>216</v>
      </c>
      <c r="B69" s="136" t="s">
        <v>52</v>
      </c>
      <c r="C69" s="136" t="s">
        <v>142</v>
      </c>
      <c r="D69" s="136" t="s">
        <v>34</v>
      </c>
      <c r="E69" s="143">
        <v>62.7</v>
      </c>
      <c r="F69" s="173">
        <v>62.7</v>
      </c>
    </row>
    <row r="70" spans="1:6" s="73" customFormat="1" ht="27">
      <c r="A70" s="138" t="s">
        <v>236</v>
      </c>
      <c r="B70" s="135" t="s">
        <v>53</v>
      </c>
      <c r="C70" s="136"/>
      <c r="D70" s="136" t="s">
        <v>34</v>
      </c>
      <c r="E70" s="140">
        <f>SUM(E71:E72)</f>
        <v>247.60000000000002</v>
      </c>
      <c r="F70" s="173">
        <v>247.6</v>
      </c>
    </row>
    <row r="71" spans="1:6" s="73" customFormat="1" ht="27">
      <c r="A71" s="147" t="s">
        <v>216</v>
      </c>
      <c r="B71" s="136" t="s">
        <v>53</v>
      </c>
      <c r="C71" s="136" t="s">
        <v>142</v>
      </c>
      <c r="D71" s="136" t="s">
        <v>34</v>
      </c>
      <c r="E71" s="143">
        <v>228.3</v>
      </c>
      <c r="F71" s="173">
        <v>228.3</v>
      </c>
    </row>
    <row r="72" spans="1:6" s="73" customFormat="1" ht="15">
      <c r="A72" s="147" t="s">
        <v>217</v>
      </c>
      <c r="B72" s="136" t="s">
        <v>53</v>
      </c>
      <c r="C72" s="136" t="s">
        <v>144</v>
      </c>
      <c r="D72" s="136" t="s">
        <v>34</v>
      </c>
      <c r="E72" s="143">
        <v>19.3</v>
      </c>
      <c r="F72" s="173">
        <v>19.3</v>
      </c>
    </row>
    <row r="73" spans="1:6" s="73" customFormat="1" ht="54">
      <c r="A73" s="138" t="s">
        <v>243</v>
      </c>
      <c r="B73" s="146" t="s">
        <v>146</v>
      </c>
      <c r="C73" s="136"/>
      <c r="D73" s="136" t="s">
        <v>35</v>
      </c>
      <c r="E73" s="161">
        <f>E74</f>
        <v>29.4</v>
      </c>
      <c r="F73" s="181">
        <v>26.1</v>
      </c>
    </row>
    <row r="74" spans="1:6" s="73" customFormat="1" ht="15">
      <c r="A74" s="147" t="s">
        <v>244</v>
      </c>
      <c r="B74" s="145" t="s">
        <v>146</v>
      </c>
      <c r="C74" s="136" t="s">
        <v>147</v>
      </c>
      <c r="D74" s="136" t="s">
        <v>35</v>
      </c>
      <c r="E74" s="160">
        <v>29.4</v>
      </c>
      <c r="F74" s="173">
        <v>26.1</v>
      </c>
    </row>
    <row r="75" spans="1:6" s="73" customFormat="1" ht="54">
      <c r="A75" s="138" t="s">
        <v>245</v>
      </c>
      <c r="B75" s="135" t="s">
        <v>55</v>
      </c>
      <c r="C75" s="136"/>
      <c r="D75" s="136" t="s">
        <v>41</v>
      </c>
      <c r="E75" s="163">
        <f>SUM(E76:E78)</f>
        <v>770.8</v>
      </c>
      <c r="F75" s="181">
        <v>762.5</v>
      </c>
    </row>
    <row r="76" spans="1:6" s="73" customFormat="1" ht="54">
      <c r="A76" s="141" t="s">
        <v>213</v>
      </c>
      <c r="B76" s="136" t="s">
        <v>55</v>
      </c>
      <c r="C76" s="136" t="s">
        <v>141</v>
      </c>
      <c r="D76" s="136" t="s">
        <v>41</v>
      </c>
      <c r="E76" s="166">
        <v>743</v>
      </c>
      <c r="F76" s="173">
        <v>734.7</v>
      </c>
    </row>
    <row r="77" spans="1:6" s="73" customFormat="1" ht="27">
      <c r="A77" s="147" t="s">
        <v>216</v>
      </c>
      <c r="B77" s="136" t="s">
        <v>55</v>
      </c>
      <c r="C77" s="136" t="s">
        <v>142</v>
      </c>
      <c r="D77" s="136" t="s">
        <v>41</v>
      </c>
      <c r="E77" s="162">
        <v>26</v>
      </c>
      <c r="F77" s="175">
        <v>26</v>
      </c>
    </row>
    <row r="78" spans="1:6" s="73" customFormat="1" ht="15">
      <c r="A78" s="147" t="s">
        <v>217</v>
      </c>
      <c r="B78" s="136" t="s">
        <v>55</v>
      </c>
      <c r="C78" s="136" t="s">
        <v>144</v>
      </c>
      <c r="D78" s="136" t="s">
        <v>41</v>
      </c>
      <c r="E78" s="162">
        <v>1.8</v>
      </c>
      <c r="F78" s="176">
        <v>1.8</v>
      </c>
    </row>
    <row r="79" spans="1:6" s="73" customFormat="1" ht="44.25" customHeight="1">
      <c r="A79" s="138" t="s">
        <v>246</v>
      </c>
      <c r="B79" s="146" t="s">
        <v>247</v>
      </c>
      <c r="C79" s="136"/>
      <c r="D79" s="136" t="s">
        <v>148</v>
      </c>
      <c r="E79" s="164">
        <f>E80</f>
        <v>48</v>
      </c>
      <c r="F79" s="181">
        <v>48</v>
      </c>
    </row>
    <row r="80" spans="1:6" s="73" customFormat="1" ht="15">
      <c r="A80" s="147" t="s">
        <v>244</v>
      </c>
      <c r="B80" s="145" t="s">
        <v>247</v>
      </c>
      <c r="C80" s="136" t="s">
        <v>142</v>
      </c>
      <c r="D80" s="136" t="s">
        <v>148</v>
      </c>
      <c r="E80" s="162">
        <v>48</v>
      </c>
      <c r="F80" s="177">
        <v>48</v>
      </c>
    </row>
    <row r="81" spans="1:6" s="73" customFormat="1" ht="27">
      <c r="A81" s="149" t="s">
        <v>0</v>
      </c>
      <c r="B81" s="146" t="s">
        <v>46</v>
      </c>
      <c r="C81" s="136"/>
      <c r="D81" s="136" t="s">
        <v>149</v>
      </c>
      <c r="E81" s="164">
        <v>7.2</v>
      </c>
      <c r="F81" s="182">
        <v>7.2</v>
      </c>
    </row>
    <row r="82" spans="1:6" s="73" customFormat="1" ht="27">
      <c r="A82" s="147" t="s">
        <v>216</v>
      </c>
      <c r="B82" s="145" t="s">
        <v>46</v>
      </c>
      <c r="C82" s="136" t="s">
        <v>142</v>
      </c>
      <c r="D82" s="136" t="s">
        <v>149</v>
      </c>
      <c r="E82" s="162">
        <v>7.2</v>
      </c>
      <c r="F82" s="178">
        <v>7.2</v>
      </c>
    </row>
    <row r="83" spans="1:6" s="73" customFormat="1" ht="40.5">
      <c r="A83" s="165" t="s">
        <v>1</v>
      </c>
      <c r="B83" s="146" t="s">
        <v>56</v>
      </c>
      <c r="C83" s="136"/>
      <c r="D83" s="136" t="s">
        <v>39</v>
      </c>
      <c r="E83" s="163">
        <f>E84</f>
        <v>35</v>
      </c>
      <c r="F83" s="181">
        <v>35</v>
      </c>
    </row>
    <row r="84" spans="1:6" s="73" customFormat="1" ht="27">
      <c r="A84" s="147" t="s">
        <v>216</v>
      </c>
      <c r="B84" s="145" t="s">
        <v>56</v>
      </c>
      <c r="C84" s="136" t="s">
        <v>142</v>
      </c>
      <c r="D84" s="136" t="s">
        <v>39</v>
      </c>
      <c r="E84" s="166">
        <v>35</v>
      </c>
      <c r="F84" s="173">
        <v>35</v>
      </c>
    </row>
    <row r="85" spans="1:6" s="73" customFormat="1" ht="15">
      <c r="A85" s="168" t="s">
        <v>4</v>
      </c>
      <c r="B85" s="135"/>
      <c r="C85" s="135"/>
      <c r="D85" s="146"/>
      <c r="E85" s="169">
        <f>E12+E24</f>
        <v>8754</v>
      </c>
      <c r="F85" s="201">
        <v>8543.4</v>
      </c>
    </row>
    <row r="86" ht="15">
      <c r="F86" s="202"/>
    </row>
  </sheetData>
  <sheetProtection/>
  <mergeCells count="11">
    <mergeCell ref="A6:F6"/>
    <mergeCell ref="F10:F11"/>
    <mergeCell ref="A7:F7"/>
    <mergeCell ref="A10:A11"/>
    <mergeCell ref="B10:D10"/>
    <mergeCell ref="E10:E11"/>
    <mergeCell ref="D1:F1"/>
    <mergeCell ref="D2:F2"/>
    <mergeCell ref="D3:F3"/>
    <mergeCell ref="D4:F4"/>
    <mergeCell ref="A8:F8"/>
  </mergeCells>
  <printOptions/>
  <pageMargins left="0.61" right="0.19" top="0.5905511811023623" bottom="0.5905511811023623" header="0.3937007874015748" footer="0.3937007874015748"/>
  <pageSetup fitToHeight="200" fitToWidth="1" horizontalDpi="600" verticalDpi="600" orientation="portrait" paperSize="9" scale="88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showGridLines="0" view="pageBreakPreview" zoomScaleSheetLayoutView="100" zoomScalePageLayoutView="0" workbookViewId="0" topLeftCell="A1">
      <selection activeCell="B4" sqref="B4:D4"/>
    </sheetView>
  </sheetViews>
  <sheetFormatPr defaultColWidth="10.375" defaultRowHeight="12.75"/>
  <cols>
    <col min="1" max="1" width="58.25390625" style="84" customWidth="1"/>
    <col min="2" max="2" width="8.75390625" style="84" customWidth="1"/>
    <col min="3" max="3" width="12.625" style="84" customWidth="1"/>
    <col min="4" max="4" width="11.875" style="84" customWidth="1"/>
    <col min="5" max="16384" width="10.375" style="84" customWidth="1"/>
  </cols>
  <sheetData>
    <row r="1" spans="1:4" s="78" customFormat="1" ht="15.75">
      <c r="A1" s="77"/>
      <c r="B1" s="297" t="s">
        <v>260</v>
      </c>
      <c r="C1" s="297"/>
      <c r="D1" s="280"/>
    </row>
    <row r="2" spans="1:4" s="78" customFormat="1" ht="10.5" customHeight="1">
      <c r="A2" s="77"/>
      <c r="B2" s="297" t="s">
        <v>133</v>
      </c>
      <c r="C2" s="297"/>
      <c r="D2" s="280"/>
    </row>
    <row r="3" spans="1:4" s="78" customFormat="1" ht="9.75" customHeight="1">
      <c r="A3" s="79"/>
      <c r="B3" s="297" t="s">
        <v>134</v>
      </c>
      <c r="C3" s="297"/>
      <c r="D3" s="280"/>
    </row>
    <row r="4" spans="1:4" s="78" customFormat="1" ht="13.5" customHeight="1">
      <c r="A4" s="77"/>
      <c r="B4" s="297" t="s">
        <v>303</v>
      </c>
      <c r="C4" s="297"/>
      <c r="D4" s="280"/>
    </row>
    <row r="5" spans="1:3" s="78" customFormat="1" ht="15.75">
      <c r="A5" s="79"/>
      <c r="B5" s="79"/>
      <c r="C5" s="80"/>
    </row>
    <row r="6" spans="1:4" s="78" customFormat="1" ht="15.75">
      <c r="A6" s="301" t="s">
        <v>261</v>
      </c>
      <c r="B6" s="301"/>
      <c r="C6" s="301"/>
      <c r="D6" s="301"/>
    </row>
    <row r="7" spans="1:4" s="78" customFormat="1" ht="12" customHeight="1">
      <c r="A7" s="298" t="s">
        <v>262</v>
      </c>
      <c r="B7" s="298"/>
      <c r="C7" s="298"/>
      <c r="D7" s="298"/>
    </row>
    <row r="8" spans="1:4" s="78" customFormat="1" ht="14.25" customHeight="1">
      <c r="A8" s="307" t="s">
        <v>259</v>
      </c>
      <c r="B8" s="307"/>
      <c r="C8" s="307"/>
      <c r="D8" s="280"/>
    </row>
    <row r="9" spans="1:4" s="78" customFormat="1" ht="15">
      <c r="A9" s="81"/>
      <c r="B9" s="82"/>
      <c r="C9" s="83"/>
      <c r="D9" s="83" t="s">
        <v>135</v>
      </c>
    </row>
    <row r="10" spans="1:4" s="78" customFormat="1" ht="14.25" customHeight="1">
      <c r="A10" s="302" t="s">
        <v>36</v>
      </c>
      <c r="B10" s="299" t="s">
        <v>137</v>
      </c>
      <c r="C10" s="304" t="s">
        <v>62</v>
      </c>
      <c r="D10" s="305" t="s">
        <v>63</v>
      </c>
    </row>
    <row r="11" spans="1:4" s="78" customFormat="1" ht="15">
      <c r="A11" s="303"/>
      <c r="B11" s="300"/>
      <c r="C11" s="304"/>
      <c r="D11" s="306"/>
    </row>
    <row r="12" spans="1:4" ht="15.75">
      <c r="A12" s="204" t="s">
        <v>263</v>
      </c>
      <c r="B12" s="205" t="s">
        <v>264</v>
      </c>
      <c r="C12" s="206">
        <f>SUM(C13:C16)</f>
        <v>3284.8</v>
      </c>
      <c r="D12" s="212">
        <v>3260.9</v>
      </c>
    </row>
    <row r="13" spans="1:4" ht="32.25" customHeight="1">
      <c r="A13" s="106" t="s">
        <v>265</v>
      </c>
      <c r="B13" s="207" t="s">
        <v>29</v>
      </c>
      <c r="C13" s="117">
        <v>530.6</v>
      </c>
      <c r="D13" s="211">
        <v>522</v>
      </c>
    </row>
    <row r="14" spans="1:4" ht="63">
      <c r="A14" s="106" t="s">
        <v>266</v>
      </c>
      <c r="B14" s="207" t="s">
        <v>30</v>
      </c>
      <c r="C14" s="117">
        <v>603.6</v>
      </c>
      <c r="D14" s="211">
        <v>595.8</v>
      </c>
    </row>
    <row r="15" spans="1:4" ht="15.75">
      <c r="A15" s="106" t="s">
        <v>267</v>
      </c>
      <c r="B15" s="207" t="s">
        <v>219</v>
      </c>
      <c r="C15" s="117">
        <v>149.5</v>
      </c>
      <c r="D15" s="211">
        <v>149.5</v>
      </c>
    </row>
    <row r="16" spans="1:4" ht="15.75">
      <c r="A16" s="106" t="s">
        <v>268</v>
      </c>
      <c r="B16" s="207" t="s">
        <v>38</v>
      </c>
      <c r="C16" s="117">
        <v>2001.1</v>
      </c>
      <c r="D16" s="211">
        <v>1993.6</v>
      </c>
    </row>
    <row r="17" spans="1:4" ht="15.75">
      <c r="A17" s="204" t="s">
        <v>269</v>
      </c>
      <c r="B17" s="205" t="s">
        <v>270</v>
      </c>
      <c r="C17" s="128">
        <f>C18</f>
        <v>161.6</v>
      </c>
      <c r="D17" s="212">
        <v>161.6</v>
      </c>
    </row>
    <row r="18" spans="1:4" ht="18.75" customHeight="1">
      <c r="A18" s="106" t="s">
        <v>271</v>
      </c>
      <c r="B18" s="207" t="s">
        <v>31</v>
      </c>
      <c r="C18" s="117">
        <v>161.6</v>
      </c>
      <c r="D18" s="211">
        <v>161.6</v>
      </c>
    </row>
    <row r="19" spans="1:4" ht="15.75">
      <c r="A19" s="204" t="s">
        <v>272</v>
      </c>
      <c r="B19" s="205" t="s">
        <v>273</v>
      </c>
      <c r="C19" s="128">
        <v>31.6</v>
      </c>
      <c r="D19" s="212">
        <v>31.6</v>
      </c>
    </row>
    <row r="20" spans="1:4" ht="47.25">
      <c r="A20" s="106" t="s">
        <v>274</v>
      </c>
      <c r="B20" s="207" t="s">
        <v>60</v>
      </c>
      <c r="C20" s="117">
        <v>31.6</v>
      </c>
      <c r="D20" s="211">
        <v>31.6</v>
      </c>
    </row>
    <row r="21" spans="1:4" ht="15.75">
      <c r="A21" s="204" t="s">
        <v>275</v>
      </c>
      <c r="B21" s="205" t="s">
        <v>276</v>
      </c>
      <c r="C21" s="128">
        <f>C22</f>
        <v>1198</v>
      </c>
      <c r="D21" s="212">
        <v>1198</v>
      </c>
    </row>
    <row r="22" spans="1:4" ht="15.75">
      <c r="A22" s="208" t="s">
        <v>277</v>
      </c>
      <c r="B22" s="209" t="s">
        <v>40</v>
      </c>
      <c r="C22" s="210">
        <v>1198</v>
      </c>
      <c r="D22" s="211">
        <v>1198</v>
      </c>
    </row>
    <row r="23" spans="1:4" ht="15.75">
      <c r="A23" s="204" t="s">
        <v>278</v>
      </c>
      <c r="B23" s="205" t="s">
        <v>279</v>
      </c>
      <c r="C23" s="128">
        <f>SUM(C24:C26)</f>
        <v>1498.1</v>
      </c>
      <c r="D23" s="128">
        <f>SUM(D24:D26)</f>
        <v>1498.1</v>
      </c>
    </row>
    <row r="24" spans="1:4" ht="15.75">
      <c r="A24" s="106" t="s">
        <v>280</v>
      </c>
      <c r="B24" s="207" t="s">
        <v>32</v>
      </c>
      <c r="C24" s="117">
        <v>315.8</v>
      </c>
      <c r="D24" s="117">
        <v>315.8</v>
      </c>
    </row>
    <row r="25" spans="1:4" ht="17.25" customHeight="1">
      <c r="A25" s="106" t="s">
        <v>281</v>
      </c>
      <c r="B25" s="207" t="s">
        <v>33</v>
      </c>
      <c r="C25" s="117">
        <v>201.4</v>
      </c>
      <c r="D25" s="117">
        <v>201.4</v>
      </c>
    </row>
    <row r="26" spans="1:4" s="85" customFormat="1" ht="18" customHeight="1">
      <c r="A26" s="106" t="s">
        <v>282</v>
      </c>
      <c r="B26" s="207" t="s">
        <v>34</v>
      </c>
      <c r="C26" s="117">
        <v>980.9</v>
      </c>
      <c r="D26" s="117">
        <v>980.9</v>
      </c>
    </row>
    <row r="27" spans="1:4" s="85" customFormat="1" ht="31.5">
      <c r="A27" s="204" t="s">
        <v>283</v>
      </c>
      <c r="B27" s="205" t="s">
        <v>284</v>
      </c>
      <c r="C27" s="128">
        <f>SUM(C28:C29)</f>
        <v>2391.3999999999996</v>
      </c>
      <c r="D27" s="212">
        <v>2204.7</v>
      </c>
    </row>
    <row r="28" spans="1:4" s="85" customFormat="1" ht="15.75">
      <c r="A28" s="106" t="s">
        <v>285</v>
      </c>
      <c r="B28" s="207" t="s">
        <v>35</v>
      </c>
      <c r="C28" s="117">
        <v>1620.6</v>
      </c>
      <c r="D28" s="211">
        <v>1442.2</v>
      </c>
    </row>
    <row r="29" spans="1:4" s="85" customFormat="1" ht="15.75">
      <c r="A29" s="106" t="s">
        <v>286</v>
      </c>
      <c r="B29" s="207" t="s">
        <v>41</v>
      </c>
      <c r="C29" s="117">
        <v>770.8</v>
      </c>
      <c r="D29" s="211">
        <v>762.5</v>
      </c>
    </row>
    <row r="30" spans="1:4" s="85" customFormat="1" ht="15.75">
      <c r="A30" s="204" t="s">
        <v>287</v>
      </c>
      <c r="B30" s="205">
        <v>1000</v>
      </c>
      <c r="C30" s="128">
        <f>SUM(C31:C32)</f>
        <v>55.2</v>
      </c>
      <c r="D30" s="128">
        <f>SUM(D31:D32)</f>
        <v>55.2</v>
      </c>
    </row>
    <row r="31" spans="1:4" s="85" customFormat="1" ht="15.75">
      <c r="A31" s="106" t="s">
        <v>288</v>
      </c>
      <c r="B31" s="207" t="s">
        <v>148</v>
      </c>
      <c r="C31" s="117">
        <v>48</v>
      </c>
      <c r="D31" s="117">
        <v>48</v>
      </c>
    </row>
    <row r="32" spans="1:4" s="85" customFormat="1" ht="15.75">
      <c r="A32" s="106" t="s">
        <v>289</v>
      </c>
      <c r="B32" s="207" t="s">
        <v>149</v>
      </c>
      <c r="C32" s="117">
        <v>7.2</v>
      </c>
      <c r="D32" s="117">
        <v>7.2</v>
      </c>
    </row>
    <row r="33" spans="1:4" s="85" customFormat="1" ht="15.75">
      <c r="A33" s="204" t="s">
        <v>290</v>
      </c>
      <c r="B33" s="205" t="s">
        <v>291</v>
      </c>
      <c r="C33" s="128">
        <f>C34</f>
        <v>133.3</v>
      </c>
      <c r="D33" s="128">
        <f>D34</f>
        <v>133.3</v>
      </c>
    </row>
    <row r="34" spans="1:4" s="85" customFormat="1" ht="15.75">
      <c r="A34" s="106" t="s">
        <v>292</v>
      </c>
      <c r="B34" s="207" t="s">
        <v>39</v>
      </c>
      <c r="C34" s="117">
        <v>133.3</v>
      </c>
      <c r="D34" s="117">
        <v>133.3</v>
      </c>
    </row>
    <row r="35" spans="1:4" s="85" customFormat="1" ht="15.75">
      <c r="A35" s="204" t="s">
        <v>293</v>
      </c>
      <c r="B35" s="205">
        <v>9600</v>
      </c>
      <c r="C35" s="128">
        <f>C12+C17+C21+C19+C23+C27+C30+C33</f>
        <v>8754</v>
      </c>
      <c r="D35" s="128">
        <f>D12+D17+D21+D19+D23+D27+D30+D33</f>
        <v>8543.400000000001</v>
      </c>
    </row>
  </sheetData>
  <sheetProtection/>
  <mergeCells count="11">
    <mergeCell ref="A8:D8"/>
    <mergeCell ref="B10:B11"/>
    <mergeCell ref="A6:D6"/>
    <mergeCell ref="B1:D1"/>
    <mergeCell ref="B2:D2"/>
    <mergeCell ref="B3:D3"/>
    <mergeCell ref="B4:D4"/>
    <mergeCell ref="A10:A11"/>
    <mergeCell ref="C10:C11"/>
    <mergeCell ref="A7:D7"/>
    <mergeCell ref="D10:D11"/>
  </mergeCells>
  <printOptions/>
  <pageMargins left="0.77" right="0.23" top="0.5905511811023623" bottom="0.5905511811023623" header="0.3937007874015748" footer="0.3937007874015748"/>
  <pageSetup fitToHeight="200" horizontalDpi="600" verticalDpi="600" orientation="portrait" paperSize="9" scale="90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selection activeCell="C4" sqref="C4:D4"/>
    </sheetView>
  </sheetViews>
  <sheetFormatPr defaultColWidth="9.00390625" defaultRowHeight="12.75"/>
  <cols>
    <col min="1" max="1" width="29.625" style="0" customWidth="1"/>
    <col min="2" max="2" width="37.625" style="0" customWidth="1"/>
    <col min="3" max="3" width="14.125" style="0" customWidth="1"/>
    <col min="4" max="4" width="12.875" style="0" customWidth="1"/>
  </cols>
  <sheetData>
    <row r="1" spans="2:4" ht="12.75">
      <c r="B1" s="308" t="s">
        <v>196</v>
      </c>
      <c r="C1" s="308"/>
      <c r="D1" s="308"/>
    </row>
    <row r="2" spans="2:4" ht="12.75">
      <c r="B2" s="213"/>
      <c r="C2" s="308" t="s">
        <v>179</v>
      </c>
      <c r="D2" s="308"/>
    </row>
    <row r="3" spans="2:4" ht="12.75">
      <c r="B3" s="213"/>
      <c r="C3" s="308" t="s">
        <v>180</v>
      </c>
      <c r="D3" s="308"/>
    </row>
    <row r="4" spans="2:4" ht="12.75">
      <c r="B4" s="213"/>
      <c r="C4" s="318" t="s">
        <v>303</v>
      </c>
      <c r="D4" s="313"/>
    </row>
    <row r="5" ht="15.75">
      <c r="B5" s="102"/>
    </row>
    <row r="6" ht="15.75">
      <c r="B6" s="102"/>
    </row>
    <row r="7" spans="1:9" ht="15.75">
      <c r="A7" s="277" t="s">
        <v>154</v>
      </c>
      <c r="B7" s="277"/>
      <c r="C7" s="277"/>
      <c r="D7" s="277"/>
      <c r="E7" s="101"/>
      <c r="F7" s="101"/>
      <c r="G7" s="101"/>
      <c r="H7" s="101"/>
      <c r="I7" s="101"/>
    </row>
    <row r="8" spans="1:9" ht="15.75">
      <c r="A8" s="277" t="s">
        <v>181</v>
      </c>
      <c r="B8" s="277"/>
      <c r="C8" s="277"/>
      <c r="D8" s="277"/>
      <c r="E8" s="101"/>
      <c r="F8" s="101"/>
      <c r="G8" s="101"/>
      <c r="H8" s="101"/>
      <c r="I8" s="101"/>
    </row>
    <row r="9" spans="1:4" ht="15.75">
      <c r="A9" s="277" t="s">
        <v>182</v>
      </c>
      <c r="B9" s="277"/>
      <c r="C9" s="277"/>
      <c r="D9" s="277"/>
    </row>
    <row r="10" spans="1:4" ht="15.75">
      <c r="A10" s="277" t="s">
        <v>294</v>
      </c>
      <c r="B10" s="277"/>
      <c r="C10" s="277"/>
      <c r="D10" s="277"/>
    </row>
    <row r="11" ht="17.25" customHeight="1"/>
    <row r="12" ht="13.5" hidden="1" thickBot="1"/>
    <row r="13" spans="1:4" ht="16.5" customHeight="1">
      <c r="A13" s="311" t="s">
        <v>155</v>
      </c>
      <c r="B13" s="311" t="s">
        <v>156</v>
      </c>
      <c r="C13" s="309" t="s">
        <v>157</v>
      </c>
      <c r="D13" s="310"/>
    </row>
    <row r="14" spans="1:4" ht="23.25" customHeight="1">
      <c r="A14" s="312"/>
      <c r="B14" s="312"/>
      <c r="C14" s="103" t="s">
        <v>62</v>
      </c>
      <c r="D14" s="104" t="s">
        <v>63</v>
      </c>
    </row>
    <row r="15" spans="1:4" ht="69.75" customHeight="1">
      <c r="A15" s="105" t="s">
        <v>183</v>
      </c>
      <c r="B15" s="106" t="s">
        <v>184</v>
      </c>
      <c r="C15" s="87">
        <v>337.4</v>
      </c>
      <c r="D15" s="87">
        <v>219.6</v>
      </c>
    </row>
    <row r="16" spans="1:4" ht="19.5" customHeight="1" hidden="1" thickBot="1">
      <c r="A16" s="107"/>
      <c r="B16" s="106"/>
      <c r="C16" s="87"/>
      <c r="D16" s="108"/>
    </row>
    <row r="17" spans="1:4" ht="48" customHeight="1">
      <c r="A17" s="105" t="s">
        <v>185</v>
      </c>
      <c r="B17" s="106" t="s">
        <v>186</v>
      </c>
      <c r="C17" s="109"/>
      <c r="D17" s="110">
        <v>-8828.3</v>
      </c>
    </row>
    <row r="18" spans="1:4" ht="50.25" customHeight="1">
      <c r="A18" s="105" t="s">
        <v>187</v>
      </c>
      <c r="B18" s="106" t="s">
        <v>188</v>
      </c>
      <c r="C18" s="87"/>
      <c r="D18" s="44">
        <v>9047.9</v>
      </c>
    </row>
    <row r="19" spans="1:4" ht="31.5">
      <c r="A19" s="111"/>
      <c r="B19" s="112" t="s">
        <v>158</v>
      </c>
      <c r="C19" s="88">
        <v>337.4</v>
      </c>
      <c r="D19" s="88">
        <v>219.6</v>
      </c>
    </row>
    <row r="20" spans="1:3" ht="12.75">
      <c r="A20" s="113"/>
      <c r="B20" s="113"/>
      <c r="C20" s="113"/>
    </row>
    <row r="21" spans="1:3" ht="12.75">
      <c r="A21" s="113"/>
      <c r="B21" s="113"/>
      <c r="C21" s="113"/>
    </row>
    <row r="22" spans="1:3" ht="12.75">
      <c r="A22" s="113"/>
      <c r="B22" s="113"/>
      <c r="C22" s="113"/>
    </row>
    <row r="23" spans="1:3" ht="12.75">
      <c r="A23" s="113"/>
      <c r="B23" s="113"/>
      <c r="C23" s="113"/>
    </row>
    <row r="24" spans="1:3" ht="12.75">
      <c r="A24" s="113"/>
      <c r="B24" s="113"/>
      <c r="C24" s="113"/>
    </row>
    <row r="25" spans="1:3" ht="12.75">
      <c r="A25" s="113"/>
      <c r="B25" s="113"/>
      <c r="C25" s="113"/>
    </row>
    <row r="26" spans="1:3" ht="12.75">
      <c r="A26" s="113"/>
      <c r="B26" s="113"/>
      <c r="C26" s="113"/>
    </row>
    <row r="27" spans="1:3" ht="12.75">
      <c r="A27" s="113"/>
      <c r="B27" s="113"/>
      <c r="C27" s="113"/>
    </row>
    <row r="28" spans="1:3" ht="12.75">
      <c r="A28" s="113"/>
      <c r="B28" s="113"/>
      <c r="C28" s="113"/>
    </row>
    <row r="29" spans="1:3" ht="12.75">
      <c r="A29" s="113"/>
      <c r="B29" s="113"/>
      <c r="C29" s="113"/>
    </row>
    <row r="30" spans="1:3" ht="12.75">
      <c r="A30" s="113"/>
      <c r="B30" s="113"/>
      <c r="C30" s="113"/>
    </row>
    <row r="31" spans="1:3" ht="12.75">
      <c r="A31" s="113"/>
      <c r="B31" s="113"/>
      <c r="C31" s="113"/>
    </row>
    <row r="32" spans="1:3" ht="12.75">
      <c r="A32" s="113"/>
      <c r="B32" s="113"/>
      <c r="C32" s="113"/>
    </row>
    <row r="33" spans="1:3" ht="12.75">
      <c r="A33" s="113"/>
      <c r="B33" s="113"/>
      <c r="C33" s="113"/>
    </row>
    <row r="34" spans="1:3" ht="12.75">
      <c r="A34" s="113"/>
      <c r="B34" s="113"/>
      <c r="C34" s="113"/>
    </row>
    <row r="35" spans="1:3" ht="12.75">
      <c r="A35" s="113"/>
      <c r="B35" s="113"/>
      <c r="C35" s="113"/>
    </row>
    <row r="36" spans="1:3" ht="12.75">
      <c r="A36" s="113"/>
      <c r="B36" s="113"/>
      <c r="C36" s="113"/>
    </row>
    <row r="37" spans="1:3" ht="12.75">
      <c r="A37" s="113"/>
      <c r="B37" s="113"/>
      <c r="C37" s="113"/>
    </row>
    <row r="38" spans="1:3" ht="12.75">
      <c r="A38" s="113"/>
      <c r="B38" s="113"/>
      <c r="C38" s="113"/>
    </row>
    <row r="39" spans="1:3" ht="12.75">
      <c r="A39" s="113"/>
      <c r="B39" s="113"/>
      <c r="C39" s="113"/>
    </row>
    <row r="40" spans="1:3" ht="12.75">
      <c r="A40" s="113"/>
      <c r="B40" s="113"/>
      <c r="C40" s="113"/>
    </row>
    <row r="41" spans="1:3" ht="12.75">
      <c r="A41" s="113"/>
      <c r="B41" s="113"/>
      <c r="C41" s="113"/>
    </row>
    <row r="42" spans="1:3" ht="12.75">
      <c r="A42" s="113"/>
      <c r="B42" s="113"/>
      <c r="C42" s="113"/>
    </row>
    <row r="43" spans="1:3" ht="12.75">
      <c r="A43" s="113"/>
      <c r="B43" s="113"/>
      <c r="C43" s="113"/>
    </row>
    <row r="44" spans="1:3" ht="12.75">
      <c r="A44" s="113"/>
      <c r="B44" s="113"/>
      <c r="C44" s="113"/>
    </row>
    <row r="45" spans="1:3" ht="12.75">
      <c r="A45" s="113"/>
      <c r="B45" s="113"/>
      <c r="C45" s="113"/>
    </row>
    <row r="46" spans="1:3" ht="12.75">
      <c r="A46" s="113"/>
      <c r="B46" s="113"/>
      <c r="C46" s="113"/>
    </row>
    <row r="47" spans="1:3" ht="12.75">
      <c r="A47" s="113"/>
      <c r="B47" s="113"/>
      <c r="C47" s="113"/>
    </row>
    <row r="48" spans="1:3" ht="12.75">
      <c r="A48" s="113"/>
      <c r="B48" s="113"/>
      <c r="C48" s="113"/>
    </row>
    <row r="49" spans="1:3" ht="12.75">
      <c r="A49" s="113"/>
      <c r="B49" s="113"/>
      <c r="C49" s="113"/>
    </row>
    <row r="50" spans="1:3" ht="12.75">
      <c r="A50" s="113"/>
      <c r="B50" s="113"/>
      <c r="C50" s="113"/>
    </row>
    <row r="51" spans="1:3" ht="12.75">
      <c r="A51" s="113"/>
      <c r="B51" s="113"/>
      <c r="C51" s="113"/>
    </row>
    <row r="52" spans="1:3" ht="12.75">
      <c r="A52" s="113"/>
      <c r="B52" s="113"/>
      <c r="C52" s="113"/>
    </row>
    <row r="53" spans="1:3" ht="12.75">
      <c r="A53" s="113"/>
      <c r="B53" s="113"/>
      <c r="C53" s="113"/>
    </row>
    <row r="54" spans="1:3" ht="12.75">
      <c r="A54" s="113"/>
      <c r="B54" s="113"/>
      <c r="C54" s="113"/>
    </row>
    <row r="55" spans="1:3" ht="12.75">
      <c r="A55" s="113"/>
      <c r="B55" s="113"/>
      <c r="C55" s="113"/>
    </row>
    <row r="56" spans="1:3" ht="12.75">
      <c r="A56" s="113"/>
      <c r="B56" s="113"/>
      <c r="C56" s="113"/>
    </row>
    <row r="57" spans="1:3" ht="12.75">
      <c r="A57" s="113"/>
      <c r="B57" s="113"/>
      <c r="C57" s="113"/>
    </row>
    <row r="58" spans="1:3" ht="12.75">
      <c r="A58" s="113"/>
      <c r="B58" s="113"/>
      <c r="C58" s="113"/>
    </row>
    <row r="59" spans="1:3" ht="12.75">
      <c r="A59" s="113"/>
      <c r="B59" s="113"/>
      <c r="C59" s="113"/>
    </row>
    <row r="60" spans="1:3" ht="12.75">
      <c r="A60" s="113"/>
      <c r="B60" s="113"/>
      <c r="C60" s="113"/>
    </row>
    <row r="61" spans="1:3" ht="12.75">
      <c r="A61" s="113"/>
      <c r="B61" s="113"/>
      <c r="C61" s="113"/>
    </row>
    <row r="62" spans="1:3" ht="12.75">
      <c r="A62" s="113"/>
      <c r="B62" s="113"/>
      <c r="C62" s="113"/>
    </row>
    <row r="63" spans="1:3" ht="12.75">
      <c r="A63" s="113"/>
      <c r="B63" s="113"/>
      <c r="C63" s="113"/>
    </row>
    <row r="64" spans="1:3" ht="12.75">
      <c r="A64" s="113"/>
      <c r="B64" s="113"/>
      <c r="C64" s="113"/>
    </row>
    <row r="65" spans="1:3" ht="12.75">
      <c r="A65" s="113"/>
      <c r="B65" s="113"/>
      <c r="C65" s="113"/>
    </row>
    <row r="66" spans="1:3" ht="12.75">
      <c r="A66" s="113"/>
      <c r="B66" s="113"/>
      <c r="C66" s="113"/>
    </row>
    <row r="67" spans="1:3" ht="12.75">
      <c r="A67" s="113"/>
      <c r="B67" s="113"/>
      <c r="C67" s="113"/>
    </row>
    <row r="68" spans="1:3" ht="12.75">
      <c r="A68" s="113"/>
      <c r="B68" s="113"/>
      <c r="C68" s="113"/>
    </row>
    <row r="69" spans="1:3" ht="12.75">
      <c r="A69" s="113"/>
      <c r="B69" s="113"/>
      <c r="C69" s="113"/>
    </row>
    <row r="70" spans="1:3" ht="12.75">
      <c r="A70" s="113"/>
      <c r="B70" s="113"/>
      <c r="C70" s="113"/>
    </row>
    <row r="71" spans="1:3" ht="12.75">
      <c r="A71" s="113"/>
      <c r="B71" s="113"/>
      <c r="C71" s="113"/>
    </row>
    <row r="72" spans="1:3" ht="12.75">
      <c r="A72" s="113"/>
      <c r="B72" s="113"/>
      <c r="C72" s="113"/>
    </row>
    <row r="73" spans="1:3" ht="12.75">
      <c r="A73" s="113"/>
      <c r="B73" s="113"/>
      <c r="C73" s="113"/>
    </row>
    <row r="74" spans="1:3" ht="12.75">
      <c r="A74" s="113"/>
      <c r="B74" s="113"/>
      <c r="C74" s="113"/>
    </row>
    <row r="75" spans="1:3" ht="12.75">
      <c r="A75" s="113"/>
      <c r="B75" s="113"/>
      <c r="C75" s="113"/>
    </row>
    <row r="76" spans="1:3" ht="12.75">
      <c r="A76" s="113"/>
      <c r="B76" s="113"/>
      <c r="C76" s="113"/>
    </row>
    <row r="77" spans="1:3" ht="12.75">
      <c r="A77" s="113"/>
      <c r="B77" s="113"/>
      <c r="C77" s="113"/>
    </row>
    <row r="78" spans="1:3" ht="12.75">
      <c r="A78" s="113"/>
      <c r="B78" s="113"/>
      <c r="C78" s="113"/>
    </row>
    <row r="79" spans="1:3" ht="12.75">
      <c r="A79" s="113"/>
      <c r="B79" s="113"/>
      <c r="C79" s="113"/>
    </row>
    <row r="80" spans="1:3" ht="12.75">
      <c r="A80" s="113"/>
      <c r="B80" s="113"/>
      <c r="C80" s="113"/>
    </row>
    <row r="81" spans="1:3" ht="12.75">
      <c r="A81" s="113"/>
      <c r="B81" s="113"/>
      <c r="C81" s="113"/>
    </row>
    <row r="82" spans="1:3" ht="12.75">
      <c r="A82" s="113"/>
      <c r="B82" s="113"/>
      <c r="C82" s="113"/>
    </row>
    <row r="83" spans="1:3" ht="12.75">
      <c r="A83" s="113"/>
      <c r="B83" s="113"/>
      <c r="C83" s="113"/>
    </row>
    <row r="84" spans="1:3" ht="12.75">
      <c r="A84" s="113"/>
      <c r="B84" s="113"/>
      <c r="C84" s="113"/>
    </row>
    <row r="85" spans="1:3" ht="12.75">
      <c r="A85" s="113"/>
      <c r="B85" s="113"/>
      <c r="C85" s="113"/>
    </row>
    <row r="86" spans="1:3" ht="12.75">
      <c r="A86" s="113"/>
      <c r="B86" s="113"/>
      <c r="C86" s="113"/>
    </row>
    <row r="87" spans="1:3" ht="12.75">
      <c r="A87" s="113"/>
      <c r="B87" s="113"/>
      <c r="C87" s="113"/>
    </row>
    <row r="88" spans="1:3" ht="12.75">
      <c r="A88" s="113"/>
      <c r="B88" s="113"/>
      <c r="C88" s="113"/>
    </row>
    <row r="89" spans="1:3" ht="12.75">
      <c r="A89" s="113"/>
      <c r="B89" s="113"/>
      <c r="C89" s="113"/>
    </row>
    <row r="90" spans="1:3" ht="12.75">
      <c r="A90" s="113"/>
      <c r="B90" s="113"/>
      <c r="C90" s="113"/>
    </row>
    <row r="91" spans="1:3" ht="12.75">
      <c r="A91" s="113"/>
      <c r="B91" s="113"/>
      <c r="C91" s="113"/>
    </row>
    <row r="92" spans="1:3" ht="12.75">
      <c r="A92" s="113"/>
      <c r="B92" s="113"/>
      <c r="C92" s="113"/>
    </row>
    <row r="93" spans="1:3" ht="12.75">
      <c r="A93" s="113"/>
      <c r="B93" s="113"/>
      <c r="C93" s="113"/>
    </row>
    <row r="94" spans="1:3" ht="12.75">
      <c r="A94" s="113"/>
      <c r="B94" s="113"/>
      <c r="C94" s="113"/>
    </row>
    <row r="95" spans="1:3" ht="12.75">
      <c r="A95" s="113"/>
      <c r="B95" s="113"/>
      <c r="C95" s="113"/>
    </row>
    <row r="96" spans="1:3" ht="12.75">
      <c r="A96" s="113"/>
      <c r="B96" s="113"/>
      <c r="C96" s="113"/>
    </row>
    <row r="97" spans="1:3" ht="12.75">
      <c r="A97" s="113"/>
      <c r="B97" s="113"/>
      <c r="C97" s="113"/>
    </row>
    <row r="98" spans="1:3" ht="12.75">
      <c r="A98" s="113"/>
      <c r="B98" s="113"/>
      <c r="C98" s="113"/>
    </row>
    <row r="99" spans="1:3" ht="12.75">
      <c r="A99" s="113"/>
      <c r="B99" s="113"/>
      <c r="C99" s="113"/>
    </row>
    <row r="100" spans="1:3" ht="12.75">
      <c r="A100" s="113"/>
      <c r="B100" s="113"/>
      <c r="C100" s="113"/>
    </row>
    <row r="101" spans="1:3" ht="12.75">
      <c r="A101" s="113"/>
      <c r="B101" s="113"/>
      <c r="C101" s="113"/>
    </row>
    <row r="102" spans="1:3" ht="12.75">
      <c r="A102" s="113"/>
      <c r="B102" s="113"/>
      <c r="C102" s="113"/>
    </row>
    <row r="103" spans="1:3" ht="12.75">
      <c r="A103" s="113"/>
      <c r="B103" s="113"/>
      <c r="C103" s="113"/>
    </row>
    <row r="104" spans="1:3" ht="12.75">
      <c r="A104" s="113"/>
      <c r="B104" s="113"/>
      <c r="C104" s="113"/>
    </row>
    <row r="105" spans="1:3" ht="12.75">
      <c r="A105" s="113"/>
      <c r="B105" s="113"/>
      <c r="C105" s="113"/>
    </row>
    <row r="106" spans="1:3" ht="12.75">
      <c r="A106" s="113"/>
      <c r="B106" s="113"/>
      <c r="C106" s="113"/>
    </row>
    <row r="107" spans="1:3" ht="12.75">
      <c r="A107" s="113"/>
      <c r="B107" s="113"/>
      <c r="C107" s="113"/>
    </row>
    <row r="108" spans="1:3" ht="12.75">
      <c r="A108" s="113"/>
      <c r="B108" s="113"/>
      <c r="C108" s="113"/>
    </row>
    <row r="109" spans="1:3" ht="12.75">
      <c r="A109" s="113"/>
      <c r="B109" s="113"/>
      <c r="C109" s="113"/>
    </row>
    <row r="110" spans="1:3" ht="12.75">
      <c r="A110" s="113"/>
      <c r="B110" s="113"/>
      <c r="C110" s="113"/>
    </row>
    <row r="111" spans="1:3" ht="12.75">
      <c r="A111" s="113"/>
      <c r="B111" s="113"/>
      <c r="C111" s="113"/>
    </row>
    <row r="112" spans="1:3" ht="12.75">
      <c r="A112" s="113"/>
      <c r="B112" s="113"/>
      <c r="C112" s="113"/>
    </row>
    <row r="113" spans="1:3" ht="12.75">
      <c r="A113" s="113"/>
      <c r="B113" s="113"/>
      <c r="C113" s="113"/>
    </row>
    <row r="114" spans="1:3" ht="12.75">
      <c r="A114" s="113"/>
      <c r="B114" s="113"/>
      <c r="C114" s="113"/>
    </row>
    <row r="115" spans="1:3" ht="12.75">
      <c r="A115" s="113"/>
      <c r="B115" s="113"/>
      <c r="C115" s="113"/>
    </row>
    <row r="116" spans="1:3" ht="12.75">
      <c r="A116" s="113"/>
      <c r="B116" s="113"/>
      <c r="C116" s="113"/>
    </row>
    <row r="117" spans="1:3" ht="12.75">
      <c r="A117" s="113"/>
      <c r="B117" s="113"/>
      <c r="C117" s="113"/>
    </row>
    <row r="118" spans="1:3" ht="12.75">
      <c r="A118" s="113"/>
      <c r="B118" s="113"/>
      <c r="C118" s="113"/>
    </row>
    <row r="119" spans="1:3" ht="12.75">
      <c r="A119" s="113"/>
      <c r="B119" s="113"/>
      <c r="C119" s="113"/>
    </row>
    <row r="120" spans="1:3" ht="12.75">
      <c r="A120" s="113"/>
      <c r="B120" s="113"/>
      <c r="C120" s="113"/>
    </row>
    <row r="121" spans="1:3" ht="12.75">
      <c r="A121" s="113"/>
      <c r="B121" s="113"/>
      <c r="C121" s="113"/>
    </row>
    <row r="122" spans="1:3" ht="12.75">
      <c r="A122" s="113"/>
      <c r="B122" s="113"/>
      <c r="C122" s="113"/>
    </row>
    <row r="123" spans="1:3" ht="12.75">
      <c r="A123" s="113"/>
      <c r="B123" s="113"/>
      <c r="C123" s="113"/>
    </row>
    <row r="124" spans="1:3" ht="12.75">
      <c r="A124" s="113"/>
      <c r="B124" s="113"/>
      <c r="C124" s="113"/>
    </row>
    <row r="125" spans="1:3" ht="12.75">
      <c r="A125" s="113"/>
      <c r="B125" s="113"/>
      <c r="C125" s="113"/>
    </row>
    <row r="126" spans="1:3" ht="12.75">
      <c r="A126" s="113"/>
      <c r="B126" s="113"/>
      <c r="C126" s="113"/>
    </row>
    <row r="127" spans="1:3" ht="12.75">
      <c r="A127" s="113"/>
      <c r="B127" s="113"/>
      <c r="C127" s="113"/>
    </row>
    <row r="128" spans="1:3" ht="12.75">
      <c r="A128" s="113"/>
      <c r="B128" s="113"/>
      <c r="C128" s="113"/>
    </row>
  </sheetData>
  <sheetProtection/>
  <mergeCells count="11">
    <mergeCell ref="B1:D1"/>
    <mergeCell ref="A7:D7"/>
    <mergeCell ref="A8:D8"/>
    <mergeCell ref="C3:D3"/>
    <mergeCell ref="C4:D4"/>
    <mergeCell ref="C2:D2"/>
    <mergeCell ref="C13:D13"/>
    <mergeCell ref="A9:D9"/>
    <mergeCell ref="A10:D10"/>
    <mergeCell ref="B13:B14"/>
    <mergeCell ref="A13:A14"/>
  </mergeCells>
  <printOptions/>
  <pageMargins left="0.67" right="0.2" top="0.78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29.00390625" style="0" customWidth="1"/>
    <col min="2" max="2" width="40.125" style="0" customWidth="1"/>
    <col min="3" max="3" width="14.25390625" style="0" customWidth="1"/>
    <col min="4" max="4" width="13.25390625" style="0" customWidth="1"/>
  </cols>
  <sheetData>
    <row r="1" spans="2:4" ht="15.75" customHeight="1">
      <c r="B1" s="308" t="s">
        <v>197</v>
      </c>
      <c r="C1" s="308"/>
      <c r="D1" s="308"/>
    </row>
    <row r="2" spans="2:4" ht="15.75" customHeight="1">
      <c r="B2" s="308" t="s">
        <v>179</v>
      </c>
      <c r="C2" s="308"/>
      <c r="D2" s="308"/>
    </row>
    <row r="3" spans="2:4" ht="15.75" customHeight="1">
      <c r="B3" s="308" t="s">
        <v>180</v>
      </c>
      <c r="C3" s="308"/>
      <c r="D3" s="308"/>
    </row>
    <row r="4" spans="1:4" ht="16.5" customHeight="1">
      <c r="A4" s="86" t="s">
        <v>153</v>
      </c>
      <c r="B4" s="308" t="s">
        <v>303</v>
      </c>
      <c r="C4" s="308"/>
      <c r="D4" s="308"/>
    </row>
    <row r="5" spans="1:3" ht="12.75" customHeight="1">
      <c r="A5" s="1"/>
      <c r="B5" s="1"/>
      <c r="C5" s="1"/>
    </row>
    <row r="6" spans="1:4" ht="20.25" customHeight="1">
      <c r="A6" s="277" t="s">
        <v>154</v>
      </c>
      <c r="B6" s="277"/>
      <c r="C6" s="277"/>
      <c r="D6" s="277"/>
    </row>
    <row r="7" spans="1:4" ht="14.25" customHeight="1">
      <c r="A7" s="277" t="s">
        <v>295</v>
      </c>
      <c r="B7" s="277"/>
      <c r="C7" s="277"/>
      <c r="D7" s="277"/>
    </row>
    <row r="8" spans="1:4" ht="15" customHeight="1">
      <c r="A8" s="277" t="s">
        <v>189</v>
      </c>
      <c r="B8" s="277"/>
      <c r="C8" s="277"/>
      <c r="D8" s="277"/>
    </row>
    <row r="9" spans="1:4" ht="12.75" customHeight="1">
      <c r="A9" s="277" t="s">
        <v>190</v>
      </c>
      <c r="B9" s="277"/>
      <c r="C9" s="277"/>
      <c r="D9" s="277"/>
    </row>
    <row r="10" spans="1:4" ht="12.75" customHeight="1">
      <c r="A10" s="277" t="s">
        <v>191</v>
      </c>
      <c r="B10" s="277"/>
      <c r="C10" s="277"/>
      <c r="D10" s="277"/>
    </row>
    <row r="11" ht="21" customHeight="1"/>
    <row r="12" spans="1:4" ht="31.5" customHeight="1">
      <c r="A12" s="311" t="s">
        <v>155</v>
      </c>
      <c r="B12" s="314" t="s">
        <v>156</v>
      </c>
      <c r="C12" s="316" t="s">
        <v>157</v>
      </c>
      <c r="D12" s="317"/>
    </row>
    <row r="13" spans="1:4" ht="15.75">
      <c r="A13" s="312"/>
      <c r="B13" s="315"/>
      <c r="C13" s="103" t="s">
        <v>62</v>
      </c>
      <c r="D13" s="104" t="s">
        <v>63</v>
      </c>
    </row>
    <row r="14" spans="1:4" ht="63">
      <c r="A14" s="105" t="s">
        <v>192</v>
      </c>
      <c r="B14" s="106" t="s">
        <v>193</v>
      </c>
      <c r="C14" s="87">
        <v>337.4</v>
      </c>
      <c r="D14" s="87">
        <v>219.6</v>
      </c>
    </row>
    <row r="15" spans="1:4" ht="47.25">
      <c r="A15" s="105" t="s">
        <v>194</v>
      </c>
      <c r="B15" s="106" t="s">
        <v>186</v>
      </c>
      <c r="C15" s="109"/>
      <c r="D15" s="110">
        <v>-8828.3</v>
      </c>
    </row>
    <row r="16" spans="1:4" ht="36" customHeight="1">
      <c r="A16" s="105" t="s">
        <v>195</v>
      </c>
      <c r="B16" s="106" t="s">
        <v>188</v>
      </c>
      <c r="C16" s="87"/>
      <c r="D16" s="44">
        <v>9047.9</v>
      </c>
    </row>
    <row r="17" spans="1:4" ht="31.5">
      <c r="A17" s="111"/>
      <c r="B17" s="112" t="s">
        <v>158</v>
      </c>
      <c r="C17" s="88">
        <v>337.4</v>
      </c>
      <c r="D17" s="88">
        <v>219.6</v>
      </c>
    </row>
    <row r="18" spans="3:4" ht="15.75">
      <c r="C18" s="214" t="s">
        <v>159</v>
      </c>
      <c r="D18" s="214"/>
    </row>
  </sheetData>
  <sheetProtection/>
  <mergeCells count="12">
    <mergeCell ref="B1:D1"/>
    <mergeCell ref="B2:D2"/>
    <mergeCell ref="B3:D3"/>
    <mergeCell ref="A10:D10"/>
    <mergeCell ref="A6:D6"/>
    <mergeCell ref="A7:D7"/>
    <mergeCell ref="A8:D8"/>
    <mergeCell ref="A9:D9"/>
    <mergeCell ref="B12:B13"/>
    <mergeCell ref="A12:A13"/>
    <mergeCell ref="C12:D12"/>
    <mergeCell ref="B4:D4"/>
  </mergeCells>
  <printOptions/>
  <pageMargins left="0.89" right="0.43" top="0.69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Пудов В.И.</cp:lastModifiedBy>
  <cp:lastPrinted>2016-04-11T07:07:40Z</cp:lastPrinted>
  <dcterms:created xsi:type="dcterms:W3CDTF">2008-06-18T09:20:50Z</dcterms:created>
  <dcterms:modified xsi:type="dcterms:W3CDTF">2016-08-23T08:55:58Z</dcterms:modified>
  <cp:category/>
  <cp:version/>
  <cp:contentType/>
  <cp:contentStatus/>
</cp:coreProperties>
</file>