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>
    <definedName name="_xlnm.Print_Titles" localSheetId="0">'приложение 4'!$13:$14</definedName>
  </definedNames>
  <calcPr fullCalcOnLoad="1"/>
</workbook>
</file>

<file path=xl/sharedStrings.xml><?xml version="1.0" encoding="utf-8"?>
<sst xmlns="http://schemas.openxmlformats.org/spreadsheetml/2006/main" count="265" uniqueCount="116">
  <si>
    <t>к решению Совета</t>
  </si>
  <si>
    <t>народных депутатов</t>
  </si>
  <si>
    <t>(тыс. рублей)</t>
  </si>
  <si>
    <t>Документ, учреждение</t>
  </si>
  <si>
    <t>Бюджетная классификация</t>
  </si>
  <si>
    <t>Целевая статья</t>
  </si>
  <si>
    <t>Вид расходов</t>
  </si>
  <si>
    <t>100</t>
  </si>
  <si>
    <t>200</t>
  </si>
  <si>
    <t>800</t>
  </si>
  <si>
    <t>500</t>
  </si>
  <si>
    <t>Муниципальные программы муниципального образования поселок Иванищи (сельское поселение) Гусь-Хрустального района Владимирской области</t>
  </si>
  <si>
    <t>Непрограммные расходы органов исполнительной власти</t>
  </si>
  <si>
    <t xml:space="preserve">Распределение бюджетных ассигнований по целевым статьям </t>
  </si>
  <si>
    <t>(муниципальным программам и не программным направлениям деятельности),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</si>
  <si>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</si>
  <si>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</si>
  <si>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Закупка товаров, работ и услуг для государственных (муниципальных) нужд</t>
  </si>
  <si>
    <t>Иные бюджетные ассигнования</t>
  </si>
  <si>
    <t>0111</t>
  </si>
  <si>
    <t>0113</t>
  </si>
  <si>
    <t>Межбюджетные трансферты</t>
  </si>
  <si>
    <t>0203</t>
  </si>
  <si>
    <t>0309</t>
  </si>
  <si>
    <t>0409</t>
  </si>
  <si>
    <t>0503</t>
  </si>
  <si>
    <t>0801</t>
  </si>
  <si>
    <t>600</t>
  </si>
  <si>
    <t>Социальное обеспечение и иные выплаты населению</t>
  </si>
  <si>
    <t>0804</t>
  </si>
  <si>
    <t>Раздел, подраздел</t>
  </si>
  <si>
    <t>Всего расходов</t>
  </si>
  <si>
    <t>0501</t>
  </si>
  <si>
    <t>1001</t>
  </si>
  <si>
    <t>Основное мероприятие "Поддержка и сохранение муниципальных учреждений культуры"</t>
  </si>
  <si>
    <t>Расходы на обеспечение деятельности муниципального бюджетного учреждения культуры "Иванищевское централизованное клубное объединение"</t>
  </si>
  <si>
    <t>999 00 00110</t>
  </si>
  <si>
    <t>999 00 00190</t>
  </si>
  <si>
    <t>999 00 00590</t>
  </si>
  <si>
    <t>999 00 51180</t>
  </si>
  <si>
    <t>999 00 21660</t>
  </si>
  <si>
    <t>999 00 2Ж030</t>
  </si>
  <si>
    <t>999 00 2Б050</t>
  </si>
  <si>
    <t>999 00 2Б070</t>
  </si>
  <si>
    <t>999 00 2Б080</t>
  </si>
  <si>
    <t>999 00 70230</t>
  </si>
  <si>
    <t>999 00 ЦБ590</t>
  </si>
  <si>
    <t>Устройство защитных противопожарных полос (опашка).</t>
  </si>
  <si>
    <t>Предоставление субсидий бюджетным, автономным учреждениям и иным некоммерческим организациям</t>
  </si>
  <si>
    <t>020 01 2Ч020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</si>
  <si>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</si>
  <si>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</si>
  <si>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</si>
  <si>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Расходы на мероприятия в области жилищного хозяйства</t>
  </si>
  <si>
    <t>Взносы на капитальный ремонт многоквартирных домов</t>
  </si>
  <si>
    <t>Уличное освещение</t>
  </si>
  <si>
    <t xml:space="preserve">Организация и содержание мест захоронения </t>
  </si>
  <si>
    <t xml:space="preserve">Прочие мероприятия по благоустройству поселения </t>
  </si>
  <si>
    <t>300</t>
  </si>
  <si>
    <t>Уплата членских взносов  вассоциацию "Совет муниципальных образований Владимирской области"</t>
  </si>
  <si>
    <t>999 00 20060</t>
  </si>
  <si>
    <t>999 00 ИИ410</t>
  </si>
  <si>
    <t>Пенсия за выслугу лет муниципальным служащим и лицам, замещавшим муниципальные должности</t>
  </si>
  <si>
    <t>999 00 10950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</si>
  <si>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</si>
  <si>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999 00 2Ж100</t>
  </si>
  <si>
    <t xml:space="preserve">Расходы на обеспечение деятельности (оказание услуг) централизованных бухгалтерий </t>
  </si>
  <si>
    <t>Резервные фонды местных администраций</t>
  </si>
  <si>
    <t>Содержание и текущий ремонт автомобильных дорог местного значения в границах муниципального образования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</si>
  <si>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</si>
  <si>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010 01 S0390</t>
  </si>
  <si>
    <t>Расходы на выплаты по оплате труда главы администрации муниципального образования</t>
  </si>
  <si>
    <t>999 00 ГА110</t>
  </si>
  <si>
    <t>010 01 Д0590</t>
  </si>
  <si>
    <t>2019 год</t>
  </si>
  <si>
    <t>2020 год</t>
  </si>
  <si>
    <t>Основное мероприятие: "Развитие системы безопасности и защищенности муниципального образования от пожаров,  угроз природного и техногенного характера"</t>
  </si>
  <si>
    <t>бюджета муниципального образования поселок Иванищи</t>
  </si>
  <si>
    <t xml:space="preserve">группам видов расходов, разделам, подразделам классификации расходов </t>
  </si>
  <si>
    <t>на 2019 год и плановый период 2020 и 2021 годов</t>
  </si>
  <si>
    <t>2021 год</t>
  </si>
  <si>
    <t>Расходы на мероприятия в области спорта и физической культуры</t>
  </si>
  <si>
    <t>999 00 2Ф110</t>
  </si>
  <si>
    <t>Муниципальная 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 МО поселок Иванищи (сельское поселение) на 2018-2020 годы»</t>
  </si>
  <si>
    <t>999 00 8Ч490</t>
  </si>
  <si>
    <t>Муниципальная программа "Формирование комфортной городской среды на территории муниципального образования поселок Иванищи (сельское поселение) на 2018-2022 годы"</t>
  </si>
  <si>
    <t>1101</t>
  </si>
  <si>
    <t>Повышение оплаты труда работников культуры в соответствии с указами Президента Российской Федерации от 7 мая 2012 года № 597, от 1 июня 2012 года № 761 за счет средств местного бюджета</t>
  </si>
  <si>
    <t>за счет средств областного бюджета</t>
  </si>
  <si>
    <t>за счет средств местного бюджета</t>
  </si>
  <si>
    <t>Содержание и обслуживание комплексной системы экстренного оповещения населения</t>
  </si>
  <si>
    <t>999 00 Д0590</t>
  </si>
  <si>
    <t>999 00  S0390</t>
  </si>
  <si>
    <t xml:space="preserve">Повышение оплаты труда работников культуры в соответствии с указами Президента Российской Федерации от 7 мая 2012 года № 597, от 1 июня 2012 года № 761 </t>
  </si>
  <si>
    <r>
      <t>Муниципальная программа "Сохранение и развитие  культуры муниципального образования поселок Иванищи (сельское поселение) на 2018-2020 годы"</t>
    </r>
    <r>
      <rPr>
        <i/>
        <sz val="10.5"/>
        <color indexed="8"/>
        <rFont val="Times New Roman"/>
        <family val="1"/>
      </rPr>
      <t xml:space="preserve">  </t>
    </r>
  </si>
  <si>
    <t>999 00 09601</t>
  </si>
  <si>
    <t>999 00 8Г050</t>
  </si>
  <si>
    <t>Техническое обслуживание и ремонт газопроводов</t>
  </si>
  <si>
    <t>0502</t>
  </si>
  <si>
    <t>030 00 00000</t>
  </si>
  <si>
    <t xml:space="preserve">Основное мероприятие: Благоустройство общественных территорий </t>
  </si>
  <si>
    <t xml:space="preserve">Благоустройство общественных территорий </t>
  </si>
  <si>
    <t>за счет средств федерального бюджета</t>
  </si>
  <si>
    <t>Расходы на обеспечение деятельности (оказание услуг) муниципальных учреждений</t>
  </si>
  <si>
    <t>030 F2 55550</t>
  </si>
  <si>
    <t>030 F2 00000</t>
  </si>
  <si>
    <t>020 01 00000</t>
  </si>
  <si>
    <t>020 00 00000</t>
  </si>
  <si>
    <t>010 01 00000</t>
  </si>
  <si>
    <t>010 00 00000</t>
  </si>
  <si>
    <t>999 00 00591</t>
  </si>
  <si>
    <t>Обеспечение деятельности учреждений по хозяйственному обслуживанию</t>
  </si>
  <si>
    <t>Приложение 4</t>
  </si>
  <si>
    <t>Текущий ремонт, обслуживание и установка указателей пожарных гидрантов</t>
  </si>
  <si>
    <t>020 01 2Ч010</t>
  </si>
  <si>
    <t>от 31.07.2019  № 139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</si>
</sst>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sz val="10"/>
      <name val="Arial"/>
      <family val="2"/>
    </font>
    <font>
      <b/>
      <i/>
      <sz val="10.5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68" fontId="5" fillId="0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shrinkToFit="1"/>
    </xf>
    <xf numFmtId="49" fontId="10" fillId="33" borderId="10" xfId="0" applyNumberFormat="1" applyFont="1" applyFill="1" applyBorder="1" applyAlignment="1">
      <alignment horizontal="center" vertical="top" shrinkToFit="1"/>
    </xf>
    <xf numFmtId="168" fontId="11" fillId="33" borderId="10" xfId="0" applyNumberFormat="1" applyFont="1" applyFill="1" applyBorder="1" applyAlignment="1">
      <alignment vertical="top"/>
    </xf>
    <xf numFmtId="168" fontId="10" fillId="33" borderId="10" xfId="0" applyNumberFormat="1" applyFont="1" applyFill="1" applyBorder="1" applyAlignment="1">
      <alignment horizontal="right" vertical="top" shrinkToFit="1"/>
    </xf>
    <xf numFmtId="0" fontId="9" fillId="33" borderId="11" xfId="0" applyFont="1" applyFill="1" applyBorder="1" applyAlignment="1">
      <alignment vertical="top" wrapText="1"/>
    </xf>
    <xf numFmtId="168" fontId="9" fillId="33" borderId="10" xfId="0" applyNumberFormat="1" applyFont="1" applyFill="1" applyBorder="1" applyAlignment="1">
      <alignment horizontal="right" vertical="top" shrinkToFit="1"/>
    </xf>
    <xf numFmtId="0" fontId="13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168" fontId="10" fillId="33" borderId="12" xfId="0" applyNumberFormat="1" applyFont="1" applyFill="1" applyBorder="1" applyAlignment="1">
      <alignment horizontal="right" vertical="top" shrinkToFit="1"/>
    </xf>
    <xf numFmtId="0" fontId="12" fillId="0" borderId="10" xfId="0" applyFont="1" applyBorder="1" applyAlignment="1">
      <alignment horizontal="left" vertical="top" wrapText="1" indent="2"/>
    </xf>
    <xf numFmtId="0" fontId="12" fillId="0" borderId="1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shrinkToFi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2" fillId="0" borderId="10" xfId="0" applyFont="1" applyFill="1" applyBorder="1" applyAlignment="1">
      <alignment horizontal="left" vertical="top" wrapText="1" indent="2"/>
    </xf>
    <xf numFmtId="168" fontId="14" fillId="34" borderId="10" xfId="0" applyNumberFormat="1" applyFont="1" applyFill="1" applyBorder="1" applyAlignment="1" quotePrefix="1">
      <alignment horizontal="left" vertical="top" wrapText="1"/>
    </xf>
    <xf numFmtId="168" fontId="11" fillId="34" borderId="10" xfId="0" applyNumberFormat="1" applyFont="1" applyFill="1" applyBorder="1" applyAlignment="1" quotePrefix="1">
      <alignment horizontal="center" vertical="top" wrapText="1"/>
    </xf>
    <xf numFmtId="0" fontId="12" fillId="33" borderId="10" xfId="0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 vertical="top" shrinkToFit="1"/>
    </xf>
    <xf numFmtId="0" fontId="12" fillId="33" borderId="10" xfId="0" applyFont="1" applyFill="1" applyBorder="1" applyAlignment="1">
      <alignment vertical="justify"/>
    </xf>
    <xf numFmtId="169" fontId="12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 indent="2"/>
    </xf>
    <xf numFmtId="168" fontId="11" fillId="33" borderId="10" xfId="0" applyNumberFormat="1" applyFont="1" applyFill="1" applyBorder="1" applyAlignment="1">
      <alignment/>
    </xf>
    <xf numFmtId="168" fontId="13" fillId="33" borderId="10" xfId="0" applyNumberFormat="1" applyFont="1" applyFill="1" applyBorder="1" applyAlignment="1">
      <alignment horizontal="right" vertical="top" shrinkToFit="1"/>
    </xf>
    <xf numFmtId="168" fontId="13" fillId="33" borderId="12" xfId="0" applyNumberFormat="1" applyFont="1" applyFill="1" applyBorder="1" applyAlignment="1">
      <alignment horizontal="right" vertical="top" shrinkToFit="1"/>
    </xf>
    <xf numFmtId="169" fontId="14" fillId="33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left" vertical="top" shrinkToFit="1"/>
    </xf>
    <xf numFmtId="0" fontId="12" fillId="0" borderId="10" xfId="0" applyFont="1" applyBorder="1" applyAlignment="1">
      <alignment horizontal="left" wrapText="1" indent="1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left" wrapText="1"/>
    </xf>
    <xf numFmtId="0" fontId="13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168" fontId="14" fillId="34" borderId="11" xfId="53" applyNumberFormat="1" applyFont="1" applyFill="1" applyBorder="1" applyAlignment="1">
      <alignment horizontal="left" vertical="top" wrapText="1"/>
      <protection/>
    </xf>
    <xf numFmtId="169" fontId="14" fillId="33" borderId="10" xfId="0" applyNumberFormat="1" applyFont="1" applyFill="1" applyBorder="1" applyAlignment="1">
      <alignment vertical="top"/>
    </xf>
    <xf numFmtId="169" fontId="12" fillId="33" borderId="10" xfId="0" applyNumberFormat="1" applyFont="1" applyFill="1" applyBorder="1" applyAlignment="1">
      <alignment vertical="top"/>
    </xf>
    <xf numFmtId="168" fontId="12" fillId="34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wrapText="1" indent="1"/>
    </xf>
    <xf numFmtId="0" fontId="12" fillId="0" borderId="11" xfId="0" applyFont="1" applyFill="1" applyBorder="1" applyAlignment="1">
      <alignment horizontal="left" vertical="top" wrapText="1" indent="2"/>
    </xf>
    <xf numFmtId="0" fontId="14" fillId="0" borderId="10" xfId="0" applyFont="1" applyBorder="1" applyAlignment="1">
      <alignment horizontal="left" wrapText="1" indent="1"/>
    </xf>
    <xf numFmtId="0" fontId="3" fillId="33" borderId="0" xfId="0" applyNumberFormat="1" applyFont="1" applyFill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168" fontId="16" fillId="33" borderId="10" xfId="0" applyNumberFormat="1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020481080008000006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100"/>
  <sheetViews>
    <sheetView showGridLines="0" tabSelected="1" view="pageBreakPreview" zoomScaleSheetLayoutView="100" zoomScalePageLayoutView="0" workbookViewId="0" topLeftCell="A64">
      <selection activeCell="E54" sqref="E54"/>
    </sheetView>
  </sheetViews>
  <sheetFormatPr defaultColWidth="9.140625" defaultRowHeight="15"/>
  <cols>
    <col min="1" max="1" width="50.00390625" style="1" customWidth="1"/>
    <col min="2" max="2" width="12.8515625" style="1" customWidth="1"/>
    <col min="3" max="3" width="6.28125" style="1" customWidth="1"/>
    <col min="4" max="4" width="6.421875" style="1" customWidth="1"/>
    <col min="5" max="6" width="9.28125" style="1" customWidth="1"/>
    <col min="7" max="7" width="9.8515625" style="1" customWidth="1"/>
    <col min="8" max="16384" width="9.140625" style="1" customWidth="1"/>
  </cols>
  <sheetData>
    <row r="1" spans="1:7" ht="15.75">
      <c r="A1" s="2"/>
      <c r="B1" s="2"/>
      <c r="C1" s="4"/>
      <c r="D1" s="69" t="s">
        <v>112</v>
      </c>
      <c r="E1" s="69"/>
      <c r="F1" s="69"/>
      <c r="G1" s="69"/>
    </row>
    <row r="2" spans="1:7" ht="10.5" customHeight="1">
      <c r="A2" s="2"/>
      <c r="B2" s="2"/>
      <c r="C2" s="2"/>
      <c r="D2" s="69" t="s">
        <v>0</v>
      </c>
      <c r="E2" s="69"/>
      <c r="F2" s="69"/>
      <c r="G2" s="69"/>
    </row>
    <row r="3" spans="1:7" ht="9.75" customHeight="1">
      <c r="A3" s="3"/>
      <c r="B3" s="3"/>
      <c r="C3" s="3"/>
      <c r="D3" s="69" t="s">
        <v>1</v>
      </c>
      <c r="E3" s="69"/>
      <c r="F3" s="69"/>
      <c r="G3" s="69"/>
    </row>
    <row r="4" spans="1:7" ht="13.5" customHeight="1">
      <c r="A4" s="2"/>
      <c r="B4" s="2"/>
      <c r="C4" s="2"/>
      <c r="D4" s="69" t="s">
        <v>115</v>
      </c>
      <c r="E4" s="69"/>
      <c r="F4" s="69"/>
      <c r="G4" s="69"/>
    </row>
    <row r="5" spans="1:7" ht="15.75">
      <c r="A5" s="3"/>
      <c r="B5" s="3"/>
      <c r="C5" s="3"/>
      <c r="D5" s="3"/>
      <c r="E5" s="3"/>
      <c r="F5" s="3"/>
      <c r="G5" s="5"/>
    </row>
    <row r="6" spans="1:7" ht="15.75">
      <c r="A6" s="6"/>
      <c r="B6" s="3"/>
      <c r="C6" s="3"/>
      <c r="D6" s="3"/>
      <c r="E6" s="3"/>
      <c r="F6" s="3"/>
      <c r="G6" s="5"/>
    </row>
    <row r="7" spans="1:7" ht="19.5" customHeight="1">
      <c r="A7" s="68" t="s">
        <v>13</v>
      </c>
      <c r="B7" s="68"/>
      <c r="C7" s="68"/>
      <c r="D7" s="68"/>
      <c r="E7" s="68"/>
      <c r="F7" s="68"/>
      <c r="G7" s="68"/>
    </row>
    <row r="8" spans="1:7" ht="16.5" customHeight="1">
      <c r="A8" s="68" t="s">
        <v>14</v>
      </c>
      <c r="B8" s="68"/>
      <c r="C8" s="68"/>
      <c r="D8" s="68"/>
      <c r="E8" s="68"/>
      <c r="F8" s="68"/>
      <c r="G8" s="68"/>
    </row>
    <row r="9" spans="1:7" ht="18.75">
      <c r="A9" s="64" t="s">
        <v>78</v>
      </c>
      <c r="B9" s="64"/>
      <c r="C9" s="64"/>
      <c r="D9" s="64"/>
      <c r="E9" s="64"/>
      <c r="F9" s="64"/>
      <c r="G9" s="64"/>
    </row>
    <row r="10" spans="1:7" ht="18.75">
      <c r="A10" s="64" t="s">
        <v>77</v>
      </c>
      <c r="B10" s="64"/>
      <c r="C10" s="64"/>
      <c r="D10" s="64"/>
      <c r="E10" s="64"/>
      <c r="F10" s="64"/>
      <c r="G10" s="64"/>
    </row>
    <row r="11" spans="1:7" ht="18.75">
      <c r="A11" s="60" t="s">
        <v>79</v>
      </c>
      <c r="B11" s="60"/>
      <c r="C11" s="60"/>
      <c r="D11" s="60"/>
      <c r="E11" s="60"/>
      <c r="F11" s="60"/>
      <c r="G11" s="60"/>
    </row>
    <row r="12" spans="1:7" ht="15">
      <c r="A12" s="7"/>
      <c r="B12" s="8"/>
      <c r="C12" s="8"/>
      <c r="D12" s="8"/>
      <c r="E12" s="8"/>
      <c r="F12" s="8"/>
      <c r="G12" s="9" t="s">
        <v>2</v>
      </c>
    </row>
    <row r="13" spans="1:7" ht="15">
      <c r="A13" s="61" t="s">
        <v>3</v>
      </c>
      <c r="B13" s="63" t="s">
        <v>4</v>
      </c>
      <c r="C13" s="63"/>
      <c r="D13" s="63"/>
      <c r="E13" s="66" t="s">
        <v>74</v>
      </c>
      <c r="F13" s="66" t="s">
        <v>75</v>
      </c>
      <c r="G13" s="65" t="s">
        <v>80</v>
      </c>
    </row>
    <row r="14" spans="1:7" ht="36" customHeight="1">
      <c r="A14" s="62"/>
      <c r="B14" s="11" t="s">
        <v>5</v>
      </c>
      <c r="C14" s="11" t="s">
        <v>6</v>
      </c>
      <c r="D14" s="11" t="s">
        <v>30</v>
      </c>
      <c r="E14" s="67"/>
      <c r="F14" s="67"/>
      <c r="G14" s="65"/>
    </row>
    <row r="15" spans="1:7" ht="45" customHeight="1">
      <c r="A15" s="12" t="s">
        <v>11</v>
      </c>
      <c r="B15" s="11"/>
      <c r="C15" s="11"/>
      <c r="D15" s="11"/>
      <c r="E15" s="18">
        <f>E16+E24+E30</f>
        <v>4433.700000000001</v>
      </c>
      <c r="F15" s="18">
        <f>F16+F24+F30</f>
        <v>2930.4</v>
      </c>
      <c r="G15" s="18">
        <f>G16+G24+G30</f>
        <v>0</v>
      </c>
    </row>
    <row r="16" spans="1:7" ht="42" customHeight="1">
      <c r="A16" s="46" t="s">
        <v>94</v>
      </c>
      <c r="B16" s="40" t="s">
        <v>109</v>
      </c>
      <c r="C16" s="31"/>
      <c r="D16" s="31"/>
      <c r="E16" s="18">
        <f>E17</f>
        <v>2895.4</v>
      </c>
      <c r="F16" s="18">
        <f>F17</f>
        <v>2895.4</v>
      </c>
      <c r="G16" s="18">
        <f>G17</f>
        <v>0</v>
      </c>
    </row>
    <row r="17" spans="1:7" ht="27.75">
      <c r="A17" s="48" t="s">
        <v>34</v>
      </c>
      <c r="B17" s="40" t="s">
        <v>108</v>
      </c>
      <c r="C17" s="31"/>
      <c r="D17" s="31"/>
      <c r="E17" s="16">
        <f>E18+E20</f>
        <v>2895.4</v>
      </c>
      <c r="F17" s="16">
        <f>F18+F20</f>
        <v>2895.4</v>
      </c>
      <c r="G17" s="16">
        <f>G18+G20</f>
        <v>0</v>
      </c>
    </row>
    <row r="18" spans="1:7" ht="43.5" customHeight="1">
      <c r="A18" s="47" t="s">
        <v>35</v>
      </c>
      <c r="B18" s="42" t="s">
        <v>73</v>
      </c>
      <c r="C18" s="14"/>
      <c r="D18" s="14"/>
      <c r="E18" s="36">
        <v>2349</v>
      </c>
      <c r="F18" s="36">
        <v>2349</v>
      </c>
      <c r="G18" s="36">
        <v>0</v>
      </c>
    </row>
    <row r="19" spans="1:7" ht="31.5" customHeight="1">
      <c r="A19" s="27" t="s">
        <v>48</v>
      </c>
      <c r="B19" s="42" t="s">
        <v>73</v>
      </c>
      <c r="C19" s="13" t="s">
        <v>27</v>
      </c>
      <c r="D19" s="14" t="s">
        <v>26</v>
      </c>
      <c r="E19" s="16">
        <v>2349</v>
      </c>
      <c r="F19" s="16">
        <v>2349</v>
      </c>
      <c r="G19" s="16">
        <v>0</v>
      </c>
    </row>
    <row r="20" spans="1:7" ht="57.75" customHeight="1">
      <c r="A20" s="51" t="s">
        <v>87</v>
      </c>
      <c r="B20" s="20" t="s">
        <v>70</v>
      </c>
      <c r="C20" s="13"/>
      <c r="D20" s="14"/>
      <c r="E20" s="16">
        <f>E21</f>
        <v>546.4</v>
      </c>
      <c r="F20" s="16">
        <f>F21</f>
        <v>546.4</v>
      </c>
      <c r="G20" s="16">
        <f>G22+G23</f>
        <v>0</v>
      </c>
    </row>
    <row r="21" spans="1:7" ht="31.5" customHeight="1">
      <c r="A21" s="27" t="s">
        <v>48</v>
      </c>
      <c r="B21" s="23" t="s">
        <v>70</v>
      </c>
      <c r="C21" s="13" t="s">
        <v>27</v>
      </c>
      <c r="D21" s="14" t="s">
        <v>26</v>
      </c>
      <c r="E21" s="16">
        <f>E22+E23</f>
        <v>546.4</v>
      </c>
      <c r="F21" s="16">
        <f>F22+F23</f>
        <v>546.4</v>
      </c>
      <c r="G21" s="16">
        <f>G22+G23</f>
        <v>0</v>
      </c>
    </row>
    <row r="22" spans="1:7" ht="17.25" customHeight="1">
      <c r="A22" s="27" t="s">
        <v>88</v>
      </c>
      <c r="B22" s="23"/>
      <c r="C22" s="13"/>
      <c r="D22" s="14"/>
      <c r="E22" s="16">
        <v>519.1</v>
      </c>
      <c r="F22" s="16">
        <v>519.1</v>
      </c>
      <c r="G22" s="16">
        <v>0</v>
      </c>
    </row>
    <row r="23" spans="1:7" ht="18" customHeight="1">
      <c r="A23" s="27" t="s">
        <v>89</v>
      </c>
      <c r="B23" s="23"/>
      <c r="C23" s="13"/>
      <c r="D23" s="14"/>
      <c r="E23" s="16">
        <v>27.3</v>
      </c>
      <c r="F23" s="16">
        <v>27.3</v>
      </c>
      <c r="G23" s="16">
        <v>0</v>
      </c>
    </row>
    <row r="24" spans="1:7" ht="85.5" customHeight="1">
      <c r="A24" s="45" t="s">
        <v>83</v>
      </c>
      <c r="B24" s="40" t="s">
        <v>107</v>
      </c>
      <c r="C24" s="14"/>
      <c r="D24" s="14"/>
      <c r="E24" s="15">
        <f>E25</f>
        <v>43.9</v>
      </c>
      <c r="F24" s="15">
        <f>F25</f>
        <v>35</v>
      </c>
      <c r="G24" s="15">
        <f>G25</f>
        <v>0</v>
      </c>
    </row>
    <row r="25" spans="1:7" ht="58.5" customHeight="1">
      <c r="A25" s="41" t="s">
        <v>76</v>
      </c>
      <c r="B25" s="40" t="s">
        <v>106</v>
      </c>
      <c r="C25" s="31"/>
      <c r="D25" s="31"/>
      <c r="E25" s="16">
        <f>E28+E26</f>
        <v>43.9</v>
      </c>
      <c r="F25" s="16">
        <f>F28+F26</f>
        <v>35</v>
      </c>
      <c r="G25" s="16">
        <f>G28+G26</f>
        <v>0</v>
      </c>
    </row>
    <row r="26" spans="1:7" ht="29.25" customHeight="1">
      <c r="A26" s="59" t="s">
        <v>113</v>
      </c>
      <c r="B26" s="42" t="s">
        <v>114</v>
      </c>
      <c r="C26" s="14" t="s">
        <v>8</v>
      </c>
      <c r="D26" s="14" t="s">
        <v>23</v>
      </c>
      <c r="E26" s="16">
        <f>E27</f>
        <v>1.1</v>
      </c>
      <c r="F26" s="16">
        <f>F27</f>
        <v>0</v>
      </c>
      <c r="G26" s="16">
        <f>G27</f>
        <v>0</v>
      </c>
    </row>
    <row r="27" spans="1:7" ht="30" customHeight="1">
      <c r="A27" s="27" t="s">
        <v>17</v>
      </c>
      <c r="B27" s="42" t="s">
        <v>114</v>
      </c>
      <c r="C27" s="13" t="s">
        <v>8</v>
      </c>
      <c r="D27" s="14" t="s">
        <v>23</v>
      </c>
      <c r="E27" s="16">
        <v>1.1</v>
      </c>
      <c r="F27" s="16">
        <v>0</v>
      </c>
      <c r="G27" s="16">
        <v>0</v>
      </c>
    </row>
    <row r="28" spans="1:7" ht="26.25" customHeight="1">
      <c r="A28" s="49" t="s">
        <v>47</v>
      </c>
      <c r="B28" s="42" t="s">
        <v>49</v>
      </c>
      <c r="C28" s="14" t="s">
        <v>8</v>
      </c>
      <c r="D28" s="14" t="s">
        <v>23</v>
      </c>
      <c r="E28" s="16">
        <f>E29</f>
        <v>42.8</v>
      </c>
      <c r="F28" s="16">
        <v>35</v>
      </c>
      <c r="G28" s="16">
        <v>0</v>
      </c>
    </row>
    <row r="29" spans="1:7" ht="31.5" customHeight="1">
      <c r="A29" s="27" t="s">
        <v>17</v>
      </c>
      <c r="B29" s="39" t="s">
        <v>49</v>
      </c>
      <c r="C29" s="13" t="s">
        <v>8</v>
      </c>
      <c r="D29" s="14" t="s">
        <v>23</v>
      </c>
      <c r="E29" s="16">
        <v>42.8</v>
      </c>
      <c r="F29" s="16">
        <v>35</v>
      </c>
      <c r="G29" s="16">
        <v>0</v>
      </c>
    </row>
    <row r="30" spans="1:7" ht="58.5" customHeight="1">
      <c r="A30" s="52" t="s">
        <v>85</v>
      </c>
      <c r="B30" s="40" t="s">
        <v>99</v>
      </c>
      <c r="C30" s="13"/>
      <c r="D30" s="14"/>
      <c r="E30" s="18">
        <f>E31</f>
        <v>1494.4</v>
      </c>
      <c r="F30" s="18">
        <v>0</v>
      </c>
      <c r="G30" s="18">
        <v>0</v>
      </c>
    </row>
    <row r="31" spans="1:7" ht="33" customHeight="1">
      <c r="A31" s="41" t="s">
        <v>100</v>
      </c>
      <c r="B31" s="13" t="s">
        <v>105</v>
      </c>
      <c r="C31" s="13"/>
      <c r="D31" s="14"/>
      <c r="E31" s="16">
        <f>E32</f>
        <v>1494.4</v>
      </c>
      <c r="F31" s="16">
        <v>0</v>
      </c>
      <c r="G31" s="16">
        <v>0</v>
      </c>
    </row>
    <row r="32" spans="1:7" ht="20.25" customHeight="1">
      <c r="A32" s="49" t="s">
        <v>101</v>
      </c>
      <c r="B32" s="13" t="s">
        <v>104</v>
      </c>
      <c r="C32" s="14" t="s">
        <v>8</v>
      </c>
      <c r="D32" s="14" t="s">
        <v>25</v>
      </c>
      <c r="E32" s="16">
        <f>E33</f>
        <v>1494.4</v>
      </c>
      <c r="F32" s="16">
        <v>0</v>
      </c>
      <c r="G32" s="16">
        <v>0</v>
      </c>
    </row>
    <row r="33" spans="1:7" ht="31.5" customHeight="1">
      <c r="A33" s="27" t="s">
        <v>17</v>
      </c>
      <c r="B33" s="14" t="s">
        <v>104</v>
      </c>
      <c r="C33" s="13" t="s">
        <v>8</v>
      </c>
      <c r="D33" s="14" t="s">
        <v>25</v>
      </c>
      <c r="E33" s="16">
        <f>SUM(E34:E36)</f>
        <v>1494.4</v>
      </c>
      <c r="F33" s="16">
        <f>SUM(F34:F36)</f>
        <v>0</v>
      </c>
      <c r="G33" s="16">
        <f>SUM(G34:G36)</f>
        <v>0</v>
      </c>
    </row>
    <row r="34" spans="1:7" ht="17.25" customHeight="1">
      <c r="A34" s="58" t="s">
        <v>102</v>
      </c>
      <c r="B34" s="14"/>
      <c r="C34" s="13"/>
      <c r="D34" s="14"/>
      <c r="E34" s="16">
        <v>1391.3</v>
      </c>
      <c r="F34" s="16">
        <v>0</v>
      </c>
      <c r="G34" s="16">
        <v>0</v>
      </c>
    </row>
    <row r="35" spans="1:7" ht="22.5" customHeight="1">
      <c r="A35" s="58" t="s">
        <v>88</v>
      </c>
      <c r="B35" s="14"/>
      <c r="C35" s="13"/>
      <c r="D35" s="14"/>
      <c r="E35" s="16">
        <v>28.4</v>
      </c>
      <c r="F35" s="16">
        <v>0</v>
      </c>
      <c r="G35" s="16">
        <v>0</v>
      </c>
    </row>
    <row r="36" spans="1:7" ht="20.25" customHeight="1">
      <c r="A36" s="58" t="s">
        <v>89</v>
      </c>
      <c r="B36" s="14"/>
      <c r="C36" s="13"/>
      <c r="D36" s="14"/>
      <c r="E36" s="16">
        <v>74.7</v>
      </c>
      <c r="F36" s="16">
        <v>0</v>
      </c>
      <c r="G36" s="16">
        <v>0</v>
      </c>
    </row>
    <row r="37" spans="1:7" ht="19.5" customHeight="1">
      <c r="A37" s="17" t="s">
        <v>12</v>
      </c>
      <c r="B37" s="39"/>
      <c r="C37" s="13"/>
      <c r="D37" s="14"/>
      <c r="E37" s="18">
        <f>E38+E40+E42+E44+E46+E48+E56+E58+E60+E63+E66+E68+E71+E75+E78+E81+E90+E92+E95+E97+E73+H39+E52</f>
        <v>7258.6</v>
      </c>
      <c r="F37" s="18">
        <f>F38+F40+F42+F44+F46+F48+F56+F58+F60+F63+F66+F68+F71+F75+F78+F81+F90+F92+F95+F97+F73+I39+F52</f>
        <v>4878.6</v>
      </c>
      <c r="G37" s="18">
        <f>G38+G40+G42+G44+G46+G48+G56+G58+G60+G63+G66+G68+G71+G75+G78+G81+G90+G92+G95+G97+G73+J39+G52+G84+G86</f>
        <v>7641.299999999999</v>
      </c>
    </row>
    <row r="38" spans="1:7" ht="28.5" customHeight="1">
      <c r="A38" s="24" t="s">
        <v>71</v>
      </c>
      <c r="B38" s="20" t="s">
        <v>72</v>
      </c>
      <c r="C38" s="13" t="s">
        <v>7</v>
      </c>
      <c r="D38" s="14" t="s">
        <v>16</v>
      </c>
      <c r="E38" s="21">
        <v>796.9</v>
      </c>
      <c r="F38" s="21">
        <v>796.9</v>
      </c>
      <c r="G38" s="21">
        <v>796.9</v>
      </c>
    </row>
    <row r="39" spans="1:7" ht="56.25" customHeight="1">
      <c r="A39" s="22" t="s">
        <v>15</v>
      </c>
      <c r="B39" s="23" t="s">
        <v>72</v>
      </c>
      <c r="C39" s="13"/>
      <c r="D39" s="14"/>
      <c r="E39" s="21">
        <v>796.9</v>
      </c>
      <c r="F39" s="21">
        <v>796.9</v>
      </c>
      <c r="G39" s="21">
        <v>796.9</v>
      </c>
    </row>
    <row r="40" spans="1:7" s="10" customFormat="1" ht="27">
      <c r="A40" s="24" t="s">
        <v>50</v>
      </c>
      <c r="B40" s="20" t="s">
        <v>36</v>
      </c>
      <c r="C40" s="14"/>
      <c r="D40" s="14"/>
      <c r="E40" s="37">
        <v>710.1</v>
      </c>
      <c r="F40" s="37">
        <v>710.1</v>
      </c>
      <c r="G40" s="37">
        <v>710.1</v>
      </c>
    </row>
    <row r="41" spans="1:7" s="10" customFormat="1" ht="70.5" customHeight="1">
      <c r="A41" s="22" t="s">
        <v>15</v>
      </c>
      <c r="B41" s="23" t="s">
        <v>36</v>
      </c>
      <c r="C41" s="13" t="s">
        <v>7</v>
      </c>
      <c r="D41" s="14" t="s">
        <v>16</v>
      </c>
      <c r="E41" s="21">
        <v>710.1</v>
      </c>
      <c r="F41" s="21">
        <v>710.1</v>
      </c>
      <c r="G41" s="21">
        <v>710.1</v>
      </c>
    </row>
    <row r="42" spans="1:7" s="10" customFormat="1" ht="27">
      <c r="A42" s="24" t="s">
        <v>51</v>
      </c>
      <c r="B42" s="26" t="s">
        <v>37</v>
      </c>
      <c r="C42" s="14"/>
      <c r="D42" s="25"/>
      <c r="E42" s="37">
        <v>84.6</v>
      </c>
      <c r="F42" s="37">
        <v>84.6</v>
      </c>
      <c r="G42" s="37">
        <v>84.6</v>
      </c>
    </row>
    <row r="43" spans="1:7" s="10" customFormat="1" ht="27">
      <c r="A43" s="27" t="s">
        <v>17</v>
      </c>
      <c r="B43" s="25" t="s">
        <v>37</v>
      </c>
      <c r="C43" s="13" t="s">
        <v>8</v>
      </c>
      <c r="D43" s="25" t="s">
        <v>16</v>
      </c>
      <c r="E43" s="21">
        <v>84.6</v>
      </c>
      <c r="F43" s="21">
        <v>84.6</v>
      </c>
      <c r="G43" s="21">
        <v>84.6</v>
      </c>
    </row>
    <row r="44" spans="1:7" s="10" customFormat="1" ht="15">
      <c r="A44" s="19" t="s">
        <v>67</v>
      </c>
      <c r="B44" s="26" t="s">
        <v>65</v>
      </c>
      <c r="C44" s="14"/>
      <c r="D44" s="14"/>
      <c r="E44" s="37">
        <v>30</v>
      </c>
      <c r="F44" s="37">
        <v>0</v>
      </c>
      <c r="G44" s="37">
        <v>0</v>
      </c>
    </row>
    <row r="45" spans="1:7" s="10" customFormat="1" ht="15">
      <c r="A45" s="27" t="s">
        <v>18</v>
      </c>
      <c r="B45" s="25" t="s">
        <v>65</v>
      </c>
      <c r="C45" s="43">
        <v>800</v>
      </c>
      <c r="D45" s="14" t="s">
        <v>19</v>
      </c>
      <c r="E45" s="21">
        <v>30</v>
      </c>
      <c r="F45" s="21">
        <v>0</v>
      </c>
      <c r="G45" s="21">
        <v>0</v>
      </c>
    </row>
    <row r="46" spans="1:7" s="10" customFormat="1" ht="30" customHeight="1">
      <c r="A46" s="24" t="s">
        <v>51</v>
      </c>
      <c r="B46" s="26" t="s">
        <v>37</v>
      </c>
      <c r="C46" s="13"/>
      <c r="D46" s="25"/>
      <c r="E46" s="37">
        <v>25.3</v>
      </c>
      <c r="F46" s="37">
        <v>0</v>
      </c>
      <c r="G46" s="37">
        <v>0</v>
      </c>
    </row>
    <row r="47" spans="1:7" s="10" customFormat="1" ht="15">
      <c r="A47" s="27" t="s">
        <v>21</v>
      </c>
      <c r="B47" s="25" t="s">
        <v>37</v>
      </c>
      <c r="C47" s="13" t="s">
        <v>10</v>
      </c>
      <c r="D47" s="25" t="s">
        <v>20</v>
      </c>
      <c r="E47" s="21">
        <v>25.3</v>
      </c>
      <c r="F47" s="21">
        <v>0</v>
      </c>
      <c r="G47" s="21">
        <v>0</v>
      </c>
    </row>
    <row r="48" spans="1:7" s="10" customFormat="1" ht="27">
      <c r="A48" s="24" t="s">
        <v>103</v>
      </c>
      <c r="B48" s="26" t="s">
        <v>38</v>
      </c>
      <c r="C48" s="13"/>
      <c r="D48" s="25"/>
      <c r="E48" s="37">
        <f>SUM(E49:E51)</f>
        <v>1252.1000000000001</v>
      </c>
      <c r="F48" s="37">
        <f>SUM(F49:F51)</f>
        <v>1123.2</v>
      </c>
      <c r="G48" s="37">
        <f>SUM(G49:G51)</f>
        <v>976.5</v>
      </c>
    </row>
    <row r="49" spans="1:7" s="10" customFormat="1" ht="57" customHeight="1">
      <c r="A49" s="22" t="s">
        <v>15</v>
      </c>
      <c r="B49" s="25" t="s">
        <v>38</v>
      </c>
      <c r="C49" s="13" t="s">
        <v>7</v>
      </c>
      <c r="D49" s="25" t="s">
        <v>20</v>
      </c>
      <c r="E49" s="21">
        <v>753.1</v>
      </c>
      <c r="F49" s="21">
        <v>753.1</v>
      </c>
      <c r="G49" s="21">
        <v>753.1</v>
      </c>
    </row>
    <row r="50" spans="1:7" s="10" customFormat="1" ht="27">
      <c r="A50" s="27" t="s">
        <v>17</v>
      </c>
      <c r="B50" s="25" t="s">
        <v>38</v>
      </c>
      <c r="C50" s="13" t="s">
        <v>8</v>
      </c>
      <c r="D50" s="25" t="s">
        <v>20</v>
      </c>
      <c r="E50" s="21">
        <v>457.1</v>
      </c>
      <c r="F50" s="21">
        <v>328.2</v>
      </c>
      <c r="G50" s="21">
        <v>181.5</v>
      </c>
    </row>
    <row r="51" spans="1:7" s="10" customFormat="1" ht="15">
      <c r="A51" s="27" t="s">
        <v>18</v>
      </c>
      <c r="B51" s="25" t="s">
        <v>38</v>
      </c>
      <c r="C51" s="13" t="s">
        <v>9</v>
      </c>
      <c r="D51" s="25" t="s">
        <v>20</v>
      </c>
      <c r="E51" s="21">
        <v>41.9</v>
      </c>
      <c r="F51" s="21">
        <v>41.9</v>
      </c>
      <c r="G51" s="21">
        <v>41.9</v>
      </c>
    </row>
    <row r="52" spans="1:7" s="10" customFormat="1" ht="27">
      <c r="A52" s="24" t="s">
        <v>111</v>
      </c>
      <c r="B52" s="26" t="s">
        <v>110</v>
      </c>
      <c r="C52" s="13"/>
      <c r="D52" s="25"/>
      <c r="E52" s="37">
        <f>E53+E54+E55</f>
        <v>854.8</v>
      </c>
      <c r="F52" s="37">
        <f>F53+F54+F55</f>
        <v>892.3</v>
      </c>
      <c r="G52" s="37">
        <f>G53+G54+G55</f>
        <v>892.3</v>
      </c>
    </row>
    <row r="53" spans="1:7" s="10" customFormat="1" ht="67.5">
      <c r="A53" s="22" t="s">
        <v>15</v>
      </c>
      <c r="B53" s="25" t="s">
        <v>110</v>
      </c>
      <c r="C53" s="13" t="s">
        <v>7</v>
      </c>
      <c r="D53" s="25" t="s">
        <v>20</v>
      </c>
      <c r="E53" s="21">
        <v>460.5</v>
      </c>
      <c r="F53" s="21">
        <v>460.5</v>
      </c>
      <c r="G53" s="21">
        <v>460.5</v>
      </c>
    </row>
    <row r="54" spans="1:7" s="10" customFormat="1" ht="27">
      <c r="A54" s="27" t="s">
        <v>17</v>
      </c>
      <c r="B54" s="25" t="s">
        <v>110</v>
      </c>
      <c r="C54" s="13" t="s">
        <v>8</v>
      </c>
      <c r="D54" s="25" t="s">
        <v>20</v>
      </c>
      <c r="E54" s="21">
        <v>390</v>
      </c>
      <c r="F54" s="21">
        <v>427.5</v>
      </c>
      <c r="G54" s="21">
        <v>427.5</v>
      </c>
    </row>
    <row r="55" spans="1:7" s="10" customFormat="1" ht="15">
      <c r="A55" s="27" t="s">
        <v>18</v>
      </c>
      <c r="B55" s="25" t="s">
        <v>110</v>
      </c>
      <c r="C55" s="13" t="s">
        <v>9</v>
      </c>
      <c r="D55" s="25" t="s">
        <v>20</v>
      </c>
      <c r="E55" s="21">
        <v>4.3</v>
      </c>
      <c r="F55" s="21">
        <v>4.3</v>
      </c>
      <c r="G55" s="21">
        <v>4.3</v>
      </c>
    </row>
    <row r="56" spans="1:7" s="10" customFormat="1" ht="27.75">
      <c r="A56" s="44" t="s">
        <v>59</v>
      </c>
      <c r="B56" s="26" t="s">
        <v>60</v>
      </c>
      <c r="C56" s="14"/>
      <c r="D56" s="14"/>
      <c r="E56" s="37">
        <v>2.1</v>
      </c>
      <c r="F56" s="37">
        <v>2.2</v>
      </c>
      <c r="G56" s="37">
        <v>2.2</v>
      </c>
    </row>
    <row r="57" spans="1:7" s="10" customFormat="1" ht="15">
      <c r="A57" s="27" t="s">
        <v>18</v>
      </c>
      <c r="B57" s="25" t="s">
        <v>60</v>
      </c>
      <c r="C57" s="13" t="s">
        <v>9</v>
      </c>
      <c r="D57" s="14" t="s">
        <v>20</v>
      </c>
      <c r="E57" s="21">
        <v>2.1</v>
      </c>
      <c r="F57" s="21">
        <v>2.2</v>
      </c>
      <c r="G57" s="21">
        <v>2.2</v>
      </c>
    </row>
    <row r="58" spans="1:7" s="10" customFormat="1" ht="40.5">
      <c r="A58" s="28" t="s">
        <v>64</v>
      </c>
      <c r="B58" s="29" t="s">
        <v>61</v>
      </c>
      <c r="C58" s="26"/>
      <c r="D58" s="25"/>
      <c r="E58" s="37">
        <f>E59</f>
        <v>24</v>
      </c>
      <c r="F58" s="37">
        <f>F59</f>
        <v>9.8</v>
      </c>
      <c r="G58" s="37">
        <f>G59</f>
        <v>9.8</v>
      </c>
    </row>
    <row r="59" spans="1:7" s="10" customFormat="1" ht="27">
      <c r="A59" s="27" t="s">
        <v>17</v>
      </c>
      <c r="B59" s="56" t="s">
        <v>61</v>
      </c>
      <c r="C59" s="26" t="s">
        <v>8</v>
      </c>
      <c r="D59" s="25" t="s">
        <v>20</v>
      </c>
      <c r="E59" s="21">
        <v>24</v>
      </c>
      <c r="F59" s="21">
        <v>9.8</v>
      </c>
      <c r="G59" s="21">
        <v>9.8</v>
      </c>
    </row>
    <row r="60" spans="1:7" s="10" customFormat="1" ht="43.5" customHeight="1">
      <c r="A60" s="19" t="s">
        <v>52</v>
      </c>
      <c r="B60" s="13" t="s">
        <v>39</v>
      </c>
      <c r="C60" s="13"/>
      <c r="D60" s="14"/>
      <c r="E60" s="37">
        <f>E62+E61</f>
        <v>202.70000000000002</v>
      </c>
      <c r="F60" s="37">
        <f>SUM(F61:F62)</f>
        <v>202.70000000000002</v>
      </c>
      <c r="G60" s="37">
        <f>SUM(G61:G62)</f>
        <v>202.70000000000002</v>
      </c>
    </row>
    <row r="61" spans="1:7" s="10" customFormat="1" ht="56.25" customHeight="1">
      <c r="A61" s="22" t="s">
        <v>15</v>
      </c>
      <c r="B61" s="14" t="s">
        <v>39</v>
      </c>
      <c r="C61" s="13" t="s">
        <v>7</v>
      </c>
      <c r="D61" s="14" t="s">
        <v>22</v>
      </c>
      <c r="E61" s="21">
        <v>176.9</v>
      </c>
      <c r="F61" s="21">
        <v>176.9</v>
      </c>
      <c r="G61" s="21">
        <v>176.9</v>
      </c>
    </row>
    <row r="62" spans="1:7" s="10" customFormat="1" ht="31.5" customHeight="1">
      <c r="A62" s="27" t="s">
        <v>17</v>
      </c>
      <c r="B62" s="14" t="s">
        <v>39</v>
      </c>
      <c r="C62" s="13" t="s">
        <v>8</v>
      </c>
      <c r="D62" s="14" t="s">
        <v>22</v>
      </c>
      <c r="E62" s="21">
        <v>25.8</v>
      </c>
      <c r="F62" s="21">
        <v>25.8</v>
      </c>
      <c r="G62" s="21">
        <v>25.8</v>
      </c>
    </row>
    <row r="63" spans="1:7" s="10" customFormat="1" ht="31.5" customHeight="1">
      <c r="A63" s="49" t="s">
        <v>90</v>
      </c>
      <c r="B63" s="13" t="s">
        <v>84</v>
      </c>
      <c r="C63" s="13"/>
      <c r="D63" s="14"/>
      <c r="E63" s="37">
        <f>SUM(E64:E65)</f>
        <v>47.699999999999996</v>
      </c>
      <c r="F63" s="37">
        <v>0</v>
      </c>
      <c r="G63" s="37">
        <v>0</v>
      </c>
    </row>
    <row r="64" spans="1:7" s="10" customFormat="1" ht="31.5" customHeight="1">
      <c r="A64" s="27" t="s">
        <v>17</v>
      </c>
      <c r="B64" s="14" t="s">
        <v>84</v>
      </c>
      <c r="C64" s="13" t="s">
        <v>8</v>
      </c>
      <c r="D64" s="14" t="s">
        <v>23</v>
      </c>
      <c r="E64" s="21">
        <v>46.4</v>
      </c>
      <c r="F64" s="21">
        <v>0</v>
      </c>
      <c r="G64" s="21">
        <v>0</v>
      </c>
    </row>
    <row r="65" spans="1:7" s="10" customFormat="1" ht="17.25" customHeight="1">
      <c r="A65" s="27" t="s">
        <v>18</v>
      </c>
      <c r="B65" s="14" t="s">
        <v>84</v>
      </c>
      <c r="C65" s="13" t="s">
        <v>9</v>
      </c>
      <c r="D65" s="14" t="s">
        <v>23</v>
      </c>
      <c r="E65" s="21">
        <v>1.3</v>
      </c>
      <c r="F65" s="21">
        <v>0</v>
      </c>
      <c r="G65" s="21">
        <v>0</v>
      </c>
    </row>
    <row r="66" spans="1:7" s="10" customFormat="1" ht="42" customHeight="1">
      <c r="A66" s="19" t="s">
        <v>68</v>
      </c>
      <c r="B66" s="13" t="s">
        <v>40</v>
      </c>
      <c r="C66" s="13"/>
      <c r="D66" s="14"/>
      <c r="E66" s="37">
        <v>1217.7</v>
      </c>
      <c r="F66" s="37">
        <v>0</v>
      </c>
      <c r="G66" s="37">
        <v>0</v>
      </c>
    </row>
    <row r="67" spans="1:7" s="10" customFormat="1" ht="28.5" customHeight="1">
      <c r="A67" s="27" t="s">
        <v>17</v>
      </c>
      <c r="B67" s="14" t="s">
        <v>40</v>
      </c>
      <c r="C67" s="13" t="s">
        <v>8</v>
      </c>
      <c r="D67" s="14" t="s">
        <v>24</v>
      </c>
      <c r="E67" s="21">
        <v>1217.7</v>
      </c>
      <c r="F67" s="21">
        <v>0</v>
      </c>
      <c r="G67" s="21">
        <v>0</v>
      </c>
    </row>
    <row r="68" spans="1:7" s="10" customFormat="1" ht="25.5" customHeight="1">
      <c r="A68" s="19" t="s">
        <v>53</v>
      </c>
      <c r="B68" s="13" t="s">
        <v>41</v>
      </c>
      <c r="C68" s="13"/>
      <c r="D68" s="14"/>
      <c r="E68" s="37">
        <f>E69+E70</f>
        <v>5.800000000000001</v>
      </c>
      <c r="F68" s="37">
        <f>F69+F70</f>
        <v>3.6</v>
      </c>
      <c r="G68" s="37">
        <f>G69+G70</f>
        <v>3.6</v>
      </c>
    </row>
    <row r="69" spans="1:7" s="10" customFormat="1" ht="29.25" customHeight="1">
      <c r="A69" s="27" t="s">
        <v>17</v>
      </c>
      <c r="B69" s="14" t="s">
        <v>41</v>
      </c>
      <c r="C69" s="13" t="s">
        <v>8</v>
      </c>
      <c r="D69" s="14" t="s">
        <v>32</v>
      </c>
      <c r="E69" s="37">
        <v>2.2</v>
      </c>
      <c r="F69" s="37">
        <v>0</v>
      </c>
      <c r="G69" s="37">
        <v>0</v>
      </c>
    </row>
    <row r="70" spans="1:7" s="10" customFormat="1" ht="19.5" customHeight="1">
      <c r="A70" s="27" t="s">
        <v>18</v>
      </c>
      <c r="B70" s="14" t="s">
        <v>41</v>
      </c>
      <c r="C70" s="13" t="s">
        <v>9</v>
      </c>
      <c r="D70" s="14" t="s">
        <v>32</v>
      </c>
      <c r="E70" s="21">
        <v>3.6</v>
      </c>
      <c r="F70" s="21">
        <v>3.6</v>
      </c>
      <c r="G70" s="21">
        <v>3.6</v>
      </c>
    </row>
    <row r="71" spans="1:7" s="10" customFormat="1" ht="30" customHeight="1">
      <c r="A71" s="19" t="s">
        <v>54</v>
      </c>
      <c r="B71" s="13" t="s">
        <v>95</v>
      </c>
      <c r="C71" s="13"/>
      <c r="D71" s="14"/>
      <c r="E71" s="37">
        <v>32.3</v>
      </c>
      <c r="F71" s="37">
        <v>32.3</v>
      </c>
      <c r="G71" s="37">
        <v>32.3</v>
      </c>
    </row>
    <row r="72" spans="1:7" s="10" customFormat="1" ht="27" customHeight="1">
      <c r="A72" s="27" t="s">
        <v>17</v>
      </c>
      <c r="B72" s="14" t="s">
        <v>95</v>
      </c>
      <c r="C72" s="13" t="s">
        <v>8</v>
      </c>
      <c r="D72" s="14" t="s">
        <v>32</v>
      </c>
      <c r="E72" s="21">
        <v>32.3</v>
      </c>
      <c r="F72" s="21">
        <v>32.3</v>
      </c>
      <c r="G72" s="21">
        <v>32.3</v>
      </c>
    </row>
    <row r="73" spans="1:7" s="10" customFormat="1" ht="21.75" customHeight="1">
      <c r="A73" s="24" t="s">
        <v>97</v>
      </c>
      <c r="B73" s="13" t="s">
        <v>96</v>
      </c>
      <c r="C73" s="13"/>
      <c r="D73" s="14"/>
      <c r="E73" s="21">
        <f>E74</f>
        <v>5</v>
      </c>
      <c r="F73" s="21">
        <f>F74</f>
        <v>0</v>
      </c>
      <c r="G73" s="21">
        <f>G74</f>
        <v>0</v>
      </c>
    </row>
    <row r="74" spans="1:7" s="10" customFormat="1" ht="27" customHeight="1">
      <c r="A74" s="27" t="s">
        <v>17</v>
      </c>
      <c r="B74" s="14" t="s">
        <v>96</v>
      </c>
      <c r="C74" s="13" t="s">
        <v>8</v>
      </c>
      <c r="D74" s="14" t="s">
        <v>98</v>
      </c>
      <c r="E74" s="21">
        <v>5</v>
      </c>
      <c r="F74" s="21">
        <v>0</v>
      </c>
      <c r="G74" s="21">
        <v>0</v>
      </c>
    </row>
    <row r="75" spans="1:7" s="10" customFormat="1" ht="17.25" customHeight="1">
      <c r="A75" s="19" t="s">
        <v>55</v>
      </c>
      <c r="B75" s="13" t="s">
        <v>42</v>
      </c>
      <c r="C75" s="13"/>
      <c r="D75" s="14"/>
      <c r="E75" s="37">
        <f>E76+E77</f>
        <v>304.6</v>
      </c>
      <c r="F75" s="37">
        <v>96.8</v>
      </c>
      <c r="G75" s="37">
        <v>110.8</v>
      </c>
    </row>
    <row r="76" spans="1:7" s="10" customFormat="1" ht="27" customHeight="1">
      <c r="A76" s="27" t="s">
        <v>17</v>
      </c>
      <c r="B76" s="14" t="s">
        <v>42</v>
      </c>
      <c r="C76" s="13" t="s">
        <v>8</v>
      </c>
      <c r="D76" s="14" t="s">
        <v>25</v>
      </c>
      <c r="E76" s="21">
        <v>304.1</v>
      </c>
      <c r="F76" s="21">
        <v>96.8</v>
      </c>
      <c r="G76" s="21">
        <v>110.8</v>
      </c>
    </row>
    <row r="77" spans="1:7" s="10" customFormat="1" ht="18.75" customHeight="1">
      <c r="A77" s="27" t="s">
        <v>18</v>
      </c>
      <c r="B77" s="14" t="s">
        <v>42</v>
      </c>
      <c r="C77" s="13" t="s">
        <v>9</v>
      </c>
      <c r="D77" s="14" t="s">
        <v>25</v>
      </c>
      <c r="E77" s="21">
        <v>0.5</v>
      </c>
      <c r="F77" s="21">
        <v>0</v>
      </c>
      <c r="G77" s="21">
        <v>0</v>
      </c>
    </row>
    <row r="78" spans="1:7" s="10" customFormat="1" ht="17.25" customHeight="1">
      <c r="A78" s="19" t="s">
        <v>56</v>
      </c>
      <c r="B78" s="13" t="s">
        <v>43</v>
      </c>
      <c r="C78" s="13"/>
      <c r="D78" s="14"/>
      <c r="E78" s="37">
        <f>SUM(E79:E80)</f>
        <v>106.2</v>
      </c>
      <c r="F78" s="37">
        <v>76.2</v>
      </c>
      <c r="G78" s="37">
        <v>76.2</v>
      </c>
    </row>
    <row r="79" spans="1:7" s="10" customFormat="1" ht="28.5" customHeight="1">
      <c r="A79" s="27" t="s">
        <v>17</v>
      </c>
      <c r="B79" s="14" t="s">
        <v>43</v>
      </c>
      <c r="C79" s="13" t="s">
        <v>8</v>
      </c>
      <c r="D79" s="14" t="s">
        <v>25</v>
      </c>
      <c r="E79" s="21">
        <v>30</v>
      </c>
      <c r="F79" s="21">
        <v>0</v>
      </c>
      <c r="G79" s="21">
        <v>0</v>
      </c>
    </row>
    <row r="80" spans="1:7" s="10" customFormat="1" ht="18" customHeight="1">
      <c r="A80" s="27" t="s">
        <v>18</v>
      </c>
      <c r="B80" s="14" t="s">
        <v>43</v>
      </c>
      <c r="C80" s="13" t="s">
        <v>9</v>
      </c>
      <c r="D80" s="14" t="s">
        <v>25</v>
      </c>
      <c r="E80" s="37">
        <v>76.2</v>
      </c>
      <c r="F80" s="37">
        <v>76.2</v>
      </c>
      <c r="G80" s="37">
        <v>76.2</v>
      </c>
    </row>
    <row r="81" spans="1:7" s="10" customFormat="1" ht="19.5" customHeight="1">
      <c r="A81" s="19" t="s">
        <v>57</v>
      </c>
      <c r="B81" s="13" t="s">
        <v>44</v>
      </c>
      <c r="C81" s="13"/>
      <c r="D81" s="14"/>
      <c r="E81" s="37">
        <f>+SUM(E82:E83)</f>
        <v>194.3</v>
      </c>
      <c r="F81" s="37">
        <v>43</v>
      </c>
      <c r="G81" s="37">
        <v>43</v>
      </c>
    </row>
    <row r="82" spans="1:7" s="10" customFormat="1" ht="25.5" customHeight="1">
      <c r="A82" s="27" t="s">
        <v>17</v>
      </c>
      <c r="B82" s="14" t="s">
        <v>44</v>
      </c>
      <c r="C82" s="13" t="s">
        <v>8</v>
      </c>
      <c r="D82" s="14" t="s">
        <v>25</v>
      </c>
      <c r="E82" s="21">
        <v>151.3</v>
      </c>
      <c r="F82" s="21">
        <v>0</v>
      </c>
      <c r="G82" s="21">
        <v>0</v>
      </c>
    </row>
    <row r="83" spans="1:7" s="10" customFormat="1" ht="16.5" customHeight="1">
      <c r="A83" s="27" t="s">
        <v>18</v>
      </c>
      <c r="B83" s="14" t="s">
        <v>44</v>
      </c>
      <c r="C83" s="13" t="s">
        <v>9</v>
      </c>
      <c r="D83" s="14" t="s">
        <v>25</v>
      </c>
      <c r="E83" s="21">
        <v>43</v>
      </c>
      <c r="F83" s="21">
        <v>43</v>
      </c>
      <c r="G83" s="21">
        <v>43</v>
      </c>
    </row>
    <row r="84" spans="1:7" s="10" customFormat="1" ht="43.5" customHeight="1">
      <c r="A84" s="47" t="s">
        <v>35</v>
      </c>
      <c r="B84" s="13" t="s">
        <v>91</v>
      </c>
      <c r="C84" s="13"/>
      <c r="D84" s="14"/>
      <c r="E84" s="37">
        <v>0</v>
      </c>
      <c r="F84" s="37">
        <v>0</v>
      </c>
      <c r="G84" s="37">
        <v>2349</v>
      </c>
    </row>
    <row r="85" spans="1:7" s="10" customFormat="1" ht="33.75" customHeight="1">
      <c r="A85" s="27" t="s">
        <v>48</v>
      </c>
      <c r="B85" s="14" t="s">
        <v>91</v>
      </c>
      <c r="C85" s="13" t="s">
        <v>27</v>
      </c>
      <c r="D85" s="14"/>
      <c r="E85" s="21">
        <v>0</v>
      </c>
      <c r="F85" s="21">
        <v>0</v>
      </c>
      <c r="G85" s="21">
        <v>2349</v>
      </c>
    </row>
    <row r="86" spans="1:7" s="10" customFormat="1" ht="62.25" customHeight="1">
      <c r="A86" s="51" t="s">
        <v>93</v>
      </c>
      <c r="B86" s="13" t="s">
        <v>92</v>
      </c>
      <c r="C86" s="13"/>
      <c r="D86" s="14"/>
      <c r="E86" s="37">
        <v>0</v>
      </c>
      <c r="F86" s="37">
        <v>0</v>
      </c>
      <c r="G86" s="37">
        <v>546.4</v>
      </c>
    </row>
    <row r="87" spans="1:7" s="10" customFormat="1" ht="33" customHeight="1">
      <c r="A87" s="27" t="s">
        <v>48</v>
      </c>
      <c r="B87" s="14" t="s">
        <v>92</v>
      </c>
      <c r="C87" s="13" t="s">
        <v>27</v>
      </c>
      <c r="D87" s="14"/>
      <c r="E87" s="21">
        <v>0</v>
      </c>
      <c r="F87" s="21">
        <v>0</v>
      </c>
      <c r="G87" s="21">
        <v>546.4</v>
      </c>
    </row>
    <row r="88" spans="1:7" s="10" customFormat="1" ht="21" customHeight="1">
      <c r="A88" s="57" t="s">
        <v>88</v>
      </c>
      <c r="B88" s="14"/>
      <c r="C88" s="13"/>
      <c r="D88" s="14"/>
      <c r="E88" s="21">
        <v>0</v>
      </c>
      <c r="F88" s="21">
        <v>0</v>
      </c>
      <c r="G88" s="21">
        <v>519.1</v>
      </c>
    </row>
    <row r="89" spans="1:7" s="10" customFormat="1" ht="19.5" customHeight="1">
      <c r="A89" s="57" t="s">
        <v>89</v>
      </c>
      <c r="B89" s="14"/>
      <c r="C89" s="13"/>
      <c r="D89" s="14"/>
      <c r="E89" s="21">
        <v>0</v>
      </c>
      <c r="F89" s="21">
        <v>0</v>
      </c>
      <c r="G89" s="21">
        <v>27.3</v>
      </c>
    </row>
    <row r="90" spans="1:7" ht="84" customHeight="1">
      <c r="A90" s="50" t="s">
        <v>69</v>
      </c>
      <c r="B90" s="26" t="s">
        <v>45</v>
      </c>
      <c r="C90" s="13"/>
      <c r="D90" s="14"/>
      <c r="E90" s="37">
        <v>29.8</v>
      </c>
      <c r="F90" s="37">
        <v>29.8</v>
      </c>
      <c r="G90" s="37">
        <v>29.8</v>
      </c>
    </row>
    <row r="91" spans="1:7" ht="72.75" customHeight="1">
      <c r="A91" s="22" t="s">
        <v>15</v>
      </c>
      <c r="B91" s="25" t="s">
        <v>45</v>
      </c>
      <c r="C91" s="13" t="s">
        <v>7</v>
      </c>
      <c r="D91" s="14" t="s">
        <v>26</v>
      </c>
      <c r="E91" s="21">
        <v>29.8</v>
      </c>
      <c r="F91" s="21">
        <v>29.8</v>
      </c>
      <c r="G91" s="21">
        <v>29.8</v>
      </c>
    </row>
    <row r="92" spans="1:7" ht="30" customHeight="1">
      <c r="A92" s="19" t="s">
        <v>66</v>
      </c>
      <c r="B92" s="13" t="s">
        <v>46</v>
      </c>
      <c r="C92" s="13"/>
      <c r="D92" s="14"/>
      <c r="E92" s="37">
        <f>E93+E94</f>
        <v>721.1999999999999</v>
      </c>
      <c r="F92" s="37">
        <f>F93+F94</f>
        <v>721.1999999999999</v>
      </c>
      <c r="G92" s="37">
        <f>G93+G94</f>
        <v>721.1999999999999</v>
      </c>
    </row>
    <row r="93" spans="1:7" ht="57.75" customHeight="1">
      <c r="A93" s="22" t="s">
        <v>15</v>
      </c>
      <c r="B93" s="14" t="s">
        <v>46</v>
      </c>
      <c r="C93" s="13" t="s">
        <v>7</v>
      </c>
      <c r="D93" s="14" t="s">
        <v>29</v>
      </c>
      <c r="E93" s="32">
        <v>657.8</v>
      </c>
      <c r="F93" s="32">
        <v>657.8</v>
      </c>
      <c r="G93" s="32">
        <v>657.8</v>
      </c>
    </row>
    <row r="94" spans="1:7" ht="27">
      <c r="A94" s="27" t="s">
        <v>17</v>
      </c>
      <c r="B94" s="14" t="s">
        <v>46</v>
      </c>
      <c r="C94" s="13" t="s">
        <v>8</v>
      </c>
      <c r="D94" s="14" t="s">
        <v>29</v>
      </c>
      <c r="E94" s="30">
        <v>63.4</v>
      </c>
      <c r="F94" s="30">
        <v>63.4</v>
      </c>
      <c r="G94" s="30">
        <v>63.4</v>
      </c>
    </row>
    <row r="95" spans="1:7" ht="32.25" customHeight="1">
      <c r="A95" s="19" t="s">
        <v>62</v>
      </c>
      <c r="B95" s="26" t="s">
        <v>63</v>
      </c>
      <c r="C95" s="13"/>
      <c r="D95" s="14"/>
      <c r="E95" s="38">
        <v>72</v>
      </c>
      <c r="F95" s="38">
        <v>48</v>
      </c>
      <c r="G95" s="38">
        <v>48</v>
      </c>
    </row>
    <row r="96" spans="1:7" ht="18.75" customHeight="1">
      <c r="A96" s="27" t="s">
        <v>28</v>
      </c>
      <c r="B96" s="25" t="s">
        <v>63</v>
      </c>
      <c r="C96" s="13" t="s">
        <v>58</v>
      </c>
      <c r="D96" s="14" t="s">
        <v>33</v>
      </c>
      <c r="E96" s="33">
        <v>72</v>
      </c>
      <c r="F96" s="33">
        <v>48</v>
      </c>
      <c r="G96" s="33">
        <v>48</v>
      </c>
    </row>
    <row r="97" spans="1:7" ht="31.5" customHeight="1">
      <c r="A97" s="53" t="s">
        <v>81</v>
      </c>
      <c r="B97" s="26" t="s">
        <v>82</v>
      </c>
      <c r="C97" s="13"/>
      <c r="D97" s="14"/>
      <c r="E97" s="54">
        <f>SUM(E98:E99)</f>
        <v>539.4</v>
      </c>
      <c r="F97" s="54">
        <v>5.9</v>
      </c>
      <c r="G97" s="54">
        <v>5.9</v>
      </c>
    </row>
    <row r="98" spans="1:7" ht="30.75" customHeight="1">
      <c r="A98" s="27" t="s">
        <v>17</v>
      </c>
      <c r="B98" s="25" t="s">
        <v>82</v>
      </c>
      <c r="C98" s="13" t="s">
        <v>8</v>
      </c>
      <c r="D98" s="14" t="s">
        <v>86</v>
      </c>
      <c r="E98" s="55">
        <v>367.5</v>
      </c>
      <c r="F98" s="55">
        <v>0</v>
      </c>
      <c r="G98" s="55">
        <v>0</v>
      </c>
    </row>
    <row r="99" spans="1:7" ht="18.75" customHeight="1">
      <c r="A99" s="27" t="s">
        <v>18</v>
      </c>
      <c r="B99" s="25" t="s">
        <v>82</v>
      </c>
      <c r="C99" s="13" t="s">
        <v>9</v>
      </c>
      <c r="D99" s="14" t="s">
        <v>86</v>
      </c>
      <c r="E99" s="55">
        <v>171.9</v>
      </c>
      <c r="F99" s="55">
        <v>5.9</v>
      </c>
      <c r="G99" s="55">
        <v>5.9</v>
      </c>
    </row>
    <row r="100" spans="1:7" ht="15">
      <c r="A100" s="34" t="s">
        <v>31</v>
      </c>
      <c r="B100" s="13"/>
      <c r="C100" s="13"/>
      <c r="D100" s="26"/>
      <c r="E100" s="35">
        <f>E15+E37</f>
        <v>11692.300000000001</v>
      </c>
      <c r="F100" s="35">
        <f>F15+F37</f>
        <v>7809</v>
      </c>
      <c r="G100" s="35">
        <f>G15+G37</f>
        <v>7641.299999999999</v>
      </c>
    </row>
  </sheetData>
  <sheetProtection/>
  <mergeCells count="14">
    <mergeCell ref="A8:G8"/>
    <mergeCell ref="D1:G1"/>
    <mergeCell ref="D2:G2"/>
    <mergeCell ref="D3:G3"/>
    <mergeCell ref="D4:G4"/>
    <mergeCell ref="A7:G7"/>
    <mergeCell ref="A11:G11"/>
    <mergeCell ref="A13:A14"/>
    <mergeCell ref="B13:D13"/>
    <mergeCell ref="A10:G10"/>
    <mergeCell ref="G13:G14"/>
    <mergeCell ref="A9:G9"/>
    <mergeCell ref="F13:F14"/>
    <mergeCell ref="E13:E14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84" r:id="rId1"/>
  <headerFooter differentFirst="1">
    <oddHeader>&amp;C&amp;P</oddHeader>
  </headerFooter>
  <ignoredErrors>
    <ignoredError sqref="D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Пудов В.И.</cp:lastModifiedBy>
  <cp:lastPrinted>2019-07-31T08:20:43Z</cp:lastPrinted>
  <dcterms:created xsi:type="dcterms:W3CDTF">2012-10-23T14:02:40Z</dcterms:created>
  <dcterms:modified xsi:type="dcterms:W3CDTF">2019-07-31T08:21:21Z</dcterms:modified>
  <cp:category/>
  <cp:version/>
  <cp:contentType/>
  <cp:contentStatus/>
</cp:coreProperties>
</file>