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2020-2022" sheetId="1" r:id="rId1"/>
  </sheets>
  <definedNames>
    <definedName name="_xlnm.Print_Titles" localSheetId="0">'2020-2022'!$7:$7</definedName>
    <definedName name="_xlnm.Print_Area" localSheetId="0">'2020-2022'!$A$1:$E$49</definedName>
  </definedNames>
  <calcPr fullCalcOnLoad="1"/>
</workbook>
</file>

<file path=xl/sharedStrings.xml><?xml version="1.0" encoding="utf-8"?>
<sst xmlns="http://schemas.openxmlformats.org/spreadsheetml/2006/main" count="93" uniqueCount="93">
  <si>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</si>
  <si>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</si>
  <si>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</si>
  <si>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</si>
  <si>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</si>
  <si>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</si>
  <si>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</si>
  <si>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</si>
  <si>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1 11 05000 00 0000 120</t>
  </si>
  <si>
    <t>1 11 05030 00 0000 120</t>
  </si>
  <si>
    <t>НАЛОГИ НА ПРИБЫЛЬ, ДОХОДЫ</t>
  </si>
  <si>
    <t>НАЛОГИ НА ИМУЩЕСТВО</t>
  </si>
  <si>
    <t>Совета народных депутатов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</si>
  <si>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</si>
  <si>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</si>
  <si>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</si>
  <si>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</si>
  <si>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</si>
  <si>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</si>
  <si>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</si>
  <si>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</si>
  <si>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</si>
  <si>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</si>
  <si>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</si>
  <si>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</si>
  <si>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</si>
  <si>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</si>
  <si>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БЕЗВОЗМЕЗДНЫЕ ПОСТУПЛЕНИЯ ОТ ДРУГИХ БЮДЖЕТОВ БЮДЖЕТНОЙ СИСТЕМЫ РОССИЙСКОЙ ФЕДЕРАЦИИ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</si>
  <si>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</si>
  <si>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</si>
  <si>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</si>
  <si>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2 02 00000 00 0000 000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</si>
  <si>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</si>
  <si>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</si>
  <si>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1 16 00000 00 0000 000</t>
  </si>
  <si>
    <t>ШТРАФЫ, САНКЦИИ, ВОЗМЕЩЕНИЕ УЩЕРБА</t>
  </si>
  <si>
    <t>101 02030 01 0000 110</t>
  </si>
  <si>
    <t>Иные межбюджетные трансферты</t>
  </si>
  <si>
    <t>Приложение 1 к решению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</si>
  <si>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</si>
  <si>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</si>
  <si>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</si>
  <si>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</si>
  <si>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</si>
  <si>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 xml:space="preserve">Земельный налог с организаций </t>
  </si>
  <si>
    <t>1 06 06040 00 0000 110</t>
  </si>
  <si>
    <t>Земельный налог с физических лиц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</si>
  <si>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</si>
  <si>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</si>
  <si>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</si>
  <si>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</si>
  <si>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</si>
  <si>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1 11 05035 10 0000 120</t>
  </si>
  <si>
    <t>1 11 09040 00 0000 120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</si>
  <si>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</si>
  <si>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</si>
  <si>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</si>
  <si>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</si>
  <si>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</si>
  <si>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</si>
  <si>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</si>
  <si>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2020 год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</si>
  <si>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</si>
  <si>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</si>
  <si>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2021 год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</si>
  <si>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</si>
  <si>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</si>
  <si>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</si>
  <si>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</si>
  <si>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2 02 10000 00 0000 150</t>
  </si>
  <si>
    <t>2 02 15001 10 0000 150</t>
  </si>
  <si>
    <t>2 02 20000 00 0000 150</t>
  </si>
  <si>
    <t>2 02 29999 10 7039 150</t>
  </si>
  <si>
    <t>2 02 30000 00 0000 150</t>
  </si>
  <si>
    <t>2 02 35118 10 0000 150</t>
  </si>
  <si>
    <t>2 02 40000 00 0000 150</t>
  </si>
  <si>
    <t>2 02 49999 10 8044 150</t>
  </si>
  <si>
    <t>2 02 40014 10 8049 150</t>
  </si>
  <si>
    <t>Доходы бюджета муниципального образования поселок Иванищи                                                                                                       на 2020 год и на плановый период 2021 и 2022 годов</t>
  </si>
  <si>
    <t>2022 год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</si>
  <si>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</si>
  <si>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</si>
  <si>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</si>
  <si>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</si>
  <si>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</si>
  <si>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1 06 06030 00 0000 110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</si>
  <si>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</si>
  <si>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</si>
  <si>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2 02 30024 10 0000 150</t>
  </si>
  <si>
    <t>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</si>
  <si>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</si>
  <si>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</si>
  <si>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                                                                              от 25.12.2019 № 167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</si>
</sst>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1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" fontId="6" fillId="0" borderId="0" xfId="0" applyNumberFormat="1" applyFont="1" applyAlignment="1">
      <alignment horizontal="right" vertical="top" wrapText="1"/>
    </xf>
    <xf numFmtId="178" fontId="3" fillId="0" borderId="11" xfId="0" applyNumberFormat="1" applyFont="1" applyBorder="1" applyAlignment="1">
      <alignment horizontal="right" vertical="top" wrapText="1"/>
    </xf>
    <xf numFmtId="178" fontId="2" fillId="0" borderId="11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78" fontId="3" fillId="0" borderId="11" xfId="0" applyNumberFormat="1" applyFont="1" applyBorder="1" applyAlignment="1">
      <alignment horizontal="right" vertical="top"/>
    </xf>
    <xf numFmtId="178" fontId="2" fillId="0" borderId="11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" fontId="1" fillId="0" borderId="0" xfId="0" applyNumberFormat="1" applyFont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shrinkToFit="1"/>
    </xf>
    <xf numFmtId="0" fontId="1" fillId="0" borderId="0" xfId="0" applyFont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top" shrinkToFit="1"/>
    </xf>
    <xf numFmtId="0" fontId="1" fillId="0" borderId="12" xfId="0" applyFont="1" applyBorder="1" applyAlignment="1">
      <alignment horizontal="left" vertical="top"/>
    </xf>
    <xf numFmtId="178" fontId="2" fillId="0" borderId="12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33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top"/>
    </xf>
    <xf numFmtId="0" fontId="1" fillId="0" borderId="11" xfId="33" applyNumberFormat="1" applyFont="1" applyBorder="1" applyAlignment="1" applyProtection="1">
      <alignment horizontal="left" wrapText="1"/>
      <protection/>
    </xf>
    <xf numFmtId="178" fontId="2" fillId="0" borderId="11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right" vertical="top" wrapText="1"/>
    </xf>
    <xf numFmtId="0" fontId="3" fillId="34" borderId="11" xfId="0" applyFont="1" applyFill="1" applyBorder="1" applyAlignment="1">
      <alignment horizontal="right" vertical="top" wrapText="1"/>
    </xf>
    <xf numFmtId="179" fontId="2" fillId="33" borderId="11" xfId="0" applyNumberFormat="1" applyFont="1" applyFill="1" applyBorder="1" applyAlignment="1">
      <alignment horizontal="right" vertical="top" wrapText="1"/>
    </xf>
    <xf numFmtId="0" fontId="1" fillId="35" borderId="13" xfId="0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44" fillId="0" borderId="11" xfId="0" applyFont="1" applyBorder="1" applyAlignment="1">
      <alignment vertical="top" wrapText="1"/>
    </xf>
    <xf numFmtId="0" fontId="44" fillId="0" borderId="0" xfId="0" applyFont="1" applyAlignment="1">
      <alignment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33" applyNumberFormat="1" applyFont="1" applyBorder="1" applyAlignment="1" applyProtection="1">
      <alignment horizontal="left" vertical="center" wrapText="1"/>
      <protection/>
    </xf>
    <xf numFmtId="49" fontId="7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view="pageBreakPreview" zoomScale="90" zoomScaleSheetLayoutView="90" workbookViewId="0" topLeftCell="A43">
      <selection activeCell="B4" sqref="B4"/>
    </sheetView>
  </sheetViews>
  <sheetFormatPr defaultColWidth="9.00390625" defaultRowHeight="12.75"/>
  <cols>
    <col min="1" max="1" width="20.625" style="17" customWidth="1"/>
    <col min="2" max="2" width="52.375" style="17" customWidth="1"/>
    <col min="3" max="4" width="14.125" style="17" customWidth="1"/>
    <col min="5" max="5" width="14.125" style="18" customWidth="1"/>
    <col min="6" max="16384" width="9.125" style="8" customWidth="1"/>
  </cols>
  <sheetData>
    <row r="1" spans="1:5" ht="15.75">
      <c r="A1" s="7"/>
      <c r="B1" s="51" t="s">
        <v>38</v>
      </c>
      <c r="C1" s="51"/>
      <c r="D1" s="51"/>
      <c r="E1" s="51"/>
    </row>
    <row r="2" spans="1:5" ht="15.75">
      <c r="A2" s="7"/>
      <c r="B2" s="51" t="s">
        <v>12</v>
      </c>
      <c r="C2" s="51"/>
      <c r="D2" s="51"/>
      <c r="E2" s="51"/>
    </row>
    <row r="3" spans="1:5" ht="15.75">
      <c r="A3" s="7"/>
      <c r="B3" s="52" t="s">
        <v>92</v>
      </c>
      <c r="C3" s="52"/>
      <c r="D3" s="52"/>
      <c r="E3" s="52"/>
    </row>
    <row r="4" spans="1:5" ht="24.75" customHeight="1">
      <c r="A4" s="7"/>
      <c r="B4" s="7"/>
      <c r="C4" s="7"/>
      <c r="D4" s="7"/>
      <c r="E4" s="4"/>
    </row>
    <row r="5" spans="1:5" ht="38.25" customHeight="1">
      <c r="A5" s="50" t="s">
        <v>78</v>
      </c>
      <c r="B5" s="50"/>
      <c r="C5" s="50"/>
      <c r="D5" s="50"/>
      <c r="E5" s="50"/>
    </row>
    <row r="6" spans="1:5" ht="15.75">
      <c r="A6" s="7"/>
      <c r="B6" s="7"/>
      <c r="C6" s="7"/>
      <c r="D6" s="7"/>
      <c r="E6" s="1" t="s">
        <v>6</v>
      </c>
    </row>
    <row r="7" spans="1:5" ht="38.25">
      <c r="A7" s="30" t="s">
        <v>19</v>
      </c>
      <c r="B7" s="30" t="s">
        <v>20</v>
      </c>
      <c r="C7" s="39" t="s">
        <v>61</v>
      </c>
      <c r="D7" s="39" t="s">
        <v>64</v>
      </c>
      <c r="E7" s="19" t="s">
        <v>79</v>
      </c>
    </row>
    <row r="8" spans="1:5" ht="15.75">
      <c r="A8" s="10" t="s">
        <v>0</v>
      </c>
      <c r="B8" s="9" t="s">
        <v>23</v>
      </c>
      <c r="C8" s="5">
        <f>C9+C13+C21+C24+C33</f>
        <v>1895.5</v>
      </c>
      <c r="D8" s="5">
        <f>D9+D13+D21+D24+D33</f>
        <v>1970.5</v>
      </c>
      <c r="E8" s="5">
        <f>E9+E13+E21+E24+E33</f>
        <v>2050.5</v>
      </c>
    </row>
    <row r="9" spans="1:5" ht="15.75">
      <c r="A9" s="10" t="s">
        <v>1</v>
      </c>
      <c r="B9" s="9" t="s">
        <v>10</v>
      </c>
      <c r="C9" s="5">
        <f>C10</f>
        <v>747</v>
      </c>
      <c r="D9" s="5">
        <f>D10</f>
        <v>797</v>
      </c>
      <c r="E9" s="5">
        <f>E10</f>
        <v>852</v>
      </c>
    </row>
    <row r="10" spans="1:5" ht="15.75">
      <c r="A10" s="10" t="s">
        <v>2</v>
      </c>
      <c r="B10" s="9" t="s">
        <v>18</v>
      </c>
      <c r="C10" s="5">
        <f>C11+C12</f>
        <v>747</v>
      </c>
      <c r="D10" s="5">
        <f>D11+D12</f>
        <v>797</v>
      </c>
      <c r="E10" s="5">
        <f>E11+E12</f>
        <v>852</v>
      </c>
    </row>
    <row r="11" spans="1:5" ht="63.75">
      <c r="A11" s="21" t="s">
        <v>32</v>
      </c>
      <c r="B11" s="12" t="s">
        <v>33</v>
      </c>
      <c r="C11" s="22">
        <v>744</v>
      </c>
      <c r="D11" s="22">
        <v>795</v>
      </c>
      <c r="E11" s="22">
        <v>851</v>
      </c>
    </row>
    <row r="12" spans="1:5" ht="38.25">
      <c r="A12" s="23" t="s">
        <v>36</v>
      </c>
      <c r="B12" s="24" t="s">
        <v>84</v>
      </c>
      <c r="C12" s="22">
        <v>3</v>
      </c>
      <c r="D12" s="22">
        <v>2</v>
      </c>
      <c r="E12" s="22">
        <v>1</v>
      </c>
    </row>
    <row r="13" spans="1:5" ht="15.75">
      <c r="A13" s="10" t="s">
        <v>3</v>
      </c>
      <c r="B13" s="9" t="s">
        <v>11</v>
      </c>
      <c r="C13" s="5">
        <f>C14+C16</f>
        <v>1039</v>
      </c>
      <c r="D13" s="5">
        <f>D14+D16</f>
        <v>1062</v>
      </c>
      <c r="E13" s="5">
        <f>E14+E16</f>
        <v>1084</v>
      </c>
    </row>
    <row r="14" spans="1:5" ht="15.75">
      <c r="A14" s="11" t="s">
        <v>4</v>
      </c>
      <c r="B14" s="13" t="s">
        <v>15</v>
      </c>
      <c r="C14" s="6">
        <f>C15</f>
        <v>123</v>
      </c>
      <c r="D14" s="6">
        <f>D15</f>
        <v>134</v>
      </c>
      <c r="E14" s="6">
        <f>E15</f>
        <v>145</v>
      </c>
    </row>
    <row r="15" spans="1:5" ht="38.25">
      <c r="A15" s="11" t="s">
        <v>21</v>
      </c>
      <c r="B15" s="13" t="s">
        <v>41</v>
      </c>
      <c r="C15" s="6">
        <v>123</v>
      </c>
      <c r="D15" s="6">
        <v>134</v>
      </c>
      <c r="E15" s="6">
        <v>145</v>
      </c>
    </row>
    <row r="16" spans="1:5" ht="15.75">
      <c r="A16" s="27" t="s">
        <v>5</v>
      </c>
      <c r="B16" s="27" t="s">
        <v>16</v>
      </c>
      <c r="C16" s="6">
        <f>C17+C19</f>
        <v>916</v>
      </c>
      <c r="D16" s="6">
        <f>D17+D19</f>
        <v>928</v>
      </c>
      <c r="E16" s="6">
        <f>E17+E19</f>
        <v>939</v>
      </c>
    </row>
    <row r="17" spans="1:5" ht="15.75">
      <c r="A17" s="27" t="s">
        <v>85</v>
      </c>
      <c r="B17" s="27" t="s">
        <v>44</v>
      </c>
      <c r="C17" s="6">
        <f>C18</f>
        <v>484</v>
      </c>
      <c r="D17" s="6">
        <f>D18</f>
        <v>485</v>
      </c>
      <c r="E17" s="6">
        <f>E18</f>
        <v>486</v>
      </c>
    </row>
    <row r="18" spans="1:5" ht="26.25" customHeight="1">
      <c r="A18" s="27" t="s">
        <v>43</v>
      </c>
      <c r="B18" s="28" t="s">
        <v>42</v>
      </c>
      <c r="C18" s="34">
        <v>484</v>
      </c>
      <c r="D18" s="34">
        <v>485</v>
      </c>
      <c r="E18" s="34">
        <v>486</v>
      </c>
    </row>
    <row r="19" spans="1:5" ht="15.75">
      <c r="A19" s="27" t="s">
        <v>45</v>
      </c>
      <c r="B19" s="27" t="s">
        <v>46</v>
      </c>
      <c r="C19" s="6">
        <f>C20</f>
        <v>432</v>
      </c>
      <c r="D19" s="6">
        <f>D20</f>
        <v>443</v>
      </c>
      <c r="E19" s="6">
        <f>E20</f>
        <v>453</v>
      </c>
    </row>
    <row r="20" spans="1:5" ht="25.5" customHeight="1">
      <c r="A20" s="27" t="s">
        <v>47</v>
      </c>
      <c r="B20" s="28" t="s">
        <v>49</v>
      </c>
      <c r="C20" s="6">
        <v>432</v>
      </c>
      <c r="D20" s="6">
        <v>443</v>
      </c>
      <c r="E20" s="6">
        <v>453</v>
      </c>
    </row>
    <row r="21" spans="1:5" ht="15.75">
      <c r="A21" s="10" t="s">
        <v>22</v>
      </c>
      <c r="B21" s="9" t="s">
        <v>24</v>
      </c>
      <c r="C21" s="5">
        <f>C23</f>
        <v>40</v>
      </c>
      <c r="D21" s="5">
        <f>D23</f>
        <v>42</v>
      </c>
      <c r="E21" s="5">
        <f>E23</f>
        <v>45</v>
      </c>
    </row>
    <row r="22" spans="1:5" ht="42" customHeight="1">
      <c r="A22" s="13" t="s">
        <v>28</v>
      </c>
      <c r="B22" s="13" t="s">
        <v>29</v>
      </c>
      <c r="C22" s="6">
        <f>C23</f>
        <v>40</v>
      </c>
      <c r="D22" s="6">
        <f>D23</f>
        <v>42</v>
      </c>
      <c r="E22" s="6">
        <f>E23</f>
        <v>45</v>
      </c>
    </row>
    <row r="23" spans="1:5" ht="64.5" customHeight="1">
      <c r="A23" s="11" t="s">
        <v>86</v>
      </c>
      <c r="B23" s="48" t="s">
        <v>87</v>
      </c>
      <c r="C23" s="6">
        <v>40</v>
      </c>
      <c r="D23" s="6">
        <v>42</v>
      </c>
      <c r="E23" s="6">
        <v>45</v>
      </c>
    </row>
    <row r="24" spans="1:5" ht="38.25">
      <c r="A24" s="10" t="s">
        <v>7</v>
      </c>
      <c r="B24" s="9" t="s">
        <v>17</v>
      </c>
      <c r="C24" s="5">
        <f>C25+C30</f>
        <v>60.5</v>
      </c>
      <c r="D24" s="5">
        <f>D25+D30</f>
        <v>60.5</v>
      </c>
      <c r="E24" s="5">
        <f>E25+E30</f>
        <v>60.5</v>
      </c>
    </row>
    <row r="25" spans="1:5" ht="77.25" customHeight="1">
      <c r="A25" s="21" t="s">
        <v>8</v>
      </c>
      <c r="B25" s="8" t="s">
        <v>25</v>
      </c>
      <c r="C25" s="22">
        <f>C26+C28</f>
        <v>15.5</v>
      </c>
      <c r="D25" s="6">
        <f>D26+D28</f>
        <v>15.5</v>
      </c>
      <c r="E25" s="6">
        <f>E26+E28</f>
        <v>15.5</v>
      </c>
    </row>
    <row r="26" spans="1:5" ht="69" customHeight="1">
      <c r="A26" s="11" t="s">
        <v>65</v>
      </c>
      <c r="B26" s="44" t="s">
        <v>66</v>
      </c>
      <c r="C26" s="22">
        <f>C27</f>
        <v>0.5</v>
      </c>
      <c r="D26" s="22">
        <f>D27</f>
        <v>0.5</v>
      </c>
      <c r="E26" s="22">
        <f>E27</f>
        <v>0.5</v>
      </c>
    </row>
    <row r="27" spans="1:5" ht="66.75" customHeight="1">
      <c r="A27" s="11" t="s">
        <v>67</v>
      </c>
      <c r="B27" s="29" t="s">
        <v>68</v>
      </c>
      <c r="C27" s="22">
        <v>0.5</v>
      </c>
      <c r="D27" s="6">
        <v>0.5</v>
      </c>
      <c r="E27" s="6">
        <v>0.5</v>
      </c>
    </row>
    <row r="28" spans="1:5" ht="76.5">
      <c r="A28" s="11" t="s">
        <v>9</v>
      </c>
      <c r="B28" s="13" t="s">
        <v>26</v>
      </c>
      <c r="C28" s="6">
        <f>C29</f>
        <v>15</v>
      </c>
      <c r="D28" s="6">
        <f>D29</f>
        <v>15</v>
      </c>
      <c r="E28" s="6">
        <f>E29</f>
        <v>15</v>
      </c>
    </row>
    <row r="29" spans="1:5" ht="63.75">
      <c r="A29" s="21" t="s">
        <v>52</v>
      </c>
      <c r="B29" s="8" t="s">
        <v>48</v>
      </c>
      <c r="C29" s="22">
        <v>15</v>
      </c>
      <c r="D29" s="6">
        <v>15</v>
      </c>
      <c r="E29" s="6">
        <v>15</v>
      </c>
    </row>
    <row r="30" spans="1:5" ht="67.5" customHeight="1">
      <c r="A30" s="32" t="s">
        <v>54</v>
      </c>
      <c r="B30" s="49" t="s">
        <v>55</v>
      </c>
      <c r="C30" s="6">
        <f aca="true" t="shared" si="0" ref="C30:E31">C31</f>
        <v>45</v>
      </c>
      <c r="D30" s="6">
        <f t="shared" si="0"/>
        <v>45</v>
      </c>
      <c r="E30" s="6">
        <f t="shared" si="0"/>
        <v>45</v>
      </c>
    </row>
    <row r="31" spans="1:5" ht="63.75" customHeight="1">
      <c r="A31" s="32" t="s">
        <v>53</v>
      </c>
      <c r="B31" s="33" t="s">
        <v>56</v>
      </c>
      <c r="C31" s="6">
        <f t="shared" si="0"/>
        <v>45</v>
      </c>
      <c r="D31" s="6">
        <f t="shared" si="0"/>
        <v>45</v>
      </c>
      <c r="E31" s="6">
        <f t="shared" si="0"/>
        <v>45</v>
      </c>
    </row>
    <row r="32" spans="1:5" ht="66" customHeight="1">
      <c r="A32" s="32" t="s">
        <v>51</v>
      </c>
      <c r="B32" s="29" t="s">
        <v>50</v>
      </c>
      <c r="C32" s="6">
        <v>45</v>
      </c>
      <c r="D32" s="6">
        <v>45</v>
      </c>
      <c r="E32" s="6">
        <v>45</v>
      </c>
    </row>
    <row r="33" spans="1:5" ht="15.75">
      <c r="A33" s="10" t="s">
        <v>34</v>
      </c>
      <c r="B33" s="9" t="s">
        <v>35</v>
      </c>
      <c r="C33" s="5">
        <f>C35</f>
        <v>9</v>
      </c>
      <c r="D33" s="5">
        <f>D35</f>
        <v>9</v>
      </c>
      <c r="E33" s="5">
        <f>E35</f>
        <v>9</v>
      </c>
    </row>
    <row r="34" spans="1:5" ht="38.25">
      <c r="A34" s="21" t="s">
        <v>83</v>
      </c>
      <c r="B34" s="47" t="s">
        <v>82</v>
      </c>
      <c r="C34" s="6">
        <f>C35</f>
        <v>9</v>
      </c>
      <c r="D34" s="6">
        <f>D35</f>
        <v>9</v>
      </c>
      <c r="E34" s="6">
        <f>E35</f>
        <v>9</v>
      </c>
    </row>
    <row r="35" spans="1:5" ht="50.25" customHeight="1">
      <c r="A35" s="11" t="s">
        <v>81</v>
      </c>
      <c r="B35" s="46" t="s">
        <v>80</v>
      </c>
      <c r="C35" s="6">
        <v>9</v>
      </c>
      <c r="D35" s="6">
        <v>9</v>
      </c>
      <c r="E35" s="6">
        <v>9</v>
      </c>
    </row>
    <row r="36" spans="1:5" ht="15.75">
      <c r="A36" s="14" t="s">
        <v>30</v>
      </c>
      <c r="B36" s="9" t="s">
        <v>13</v>
      </c>
      <c r="C36" s="2">
        <f>C37</f>
        <v>8667</v>
      </c>
      <c r="D36" s="2">
        <f>D37</f>
        <v>6173.8</v>
      </c>
      <c r="E36" s="2">
        <f>E37</f>
        <v>6107.700000000001</v>
      </c>
    </row>
    <row r="37" spans="1:5" ht="38.25">
      <c r="A37" s="14" t="s">
        <v>31</v>
      </c>
      <c r="B37" s="37" t="s">
        <v>27</v>
      </c>
      <c r="C37" s="2">
        <f>C38+C40+C42+C45</f>
        <v>8667</v>
      </c>
      <c r="D37" s="2">
        <f>D38+D40+D42+D45</f>
        <v>6173.8</v>
      </c>
      <c r="E37" s="2">
        <f>E38+E40+E42+E45</f>
        <v>6107.700000000001</v>
      </c>
    </row>
    <row r="38" spans="1:5" ht="25.5">
      <c r="A38" s="36" t="s">
        <v>69</v>
      </c>
      <c r="B38" s="37" t="s">
        <v>58</v>
      </c>
      <c r="C38" s="2">
        <f>C39</f>
        <v>5471</v>
      </c>
      <c r="D38" s="2">
        <f>D39</f>
        <v>5396</v>
      </c>
      <c r="E38" s="2">
        <f>E39</f>
        <v>5316</v>
      </c>
    </row>
    <row r="39" spans="1:5" ht="26.25" customHeight="1">
      <c r="A39" s="26" t="s">
        <v>70</v>
      </c>
      <c r="B39" s="26" t="s">
        <v>39</v>
      </c>
      <c r="C39" s="3">
        <v>5471</v>
      </c>
      <c r="D39" s="42">
        <v>5396</v>
      </c>
      <c r="E39" s="3">
        <v>5316</v>
      </c>
    </row>
    <row r="40" spans="1:5" ht="25.5">
      <c r="A40" s="14" t="s">
        <v>71</v>
      </c>
      <c r="B40" s="38" t="s">
        <v>59</v>
      </c>
      <c r="C40" s="2">
        <f>SUM(C41:C41)</f>
        <v>546.1</v>
      </c>
      <c r="D40" s="41">
        <f>SUM(D41:D41)</f>
        <v>546.1</v>
      </c>
      <c r="E40" s="2">
        <f>+SUM(E41:E41)</f>
        <v>546.1</v>
      </c>
    </row>
    <row r="41" spans="1:5" s="15" customFormat="1" ht="78.75" customHeight="1">
      <c r="A41" s="20" t="s">
        <v>72</v>
      </c>
      <c r="B41" s="43" t="s">
        <v>62</v>
      </c>
      <c r="C41" s="3">
        <v>546.1</v>
      </c>
      <c r="D41" s="40">
        <v>546.1</v>
      </c>
      <c r="E41" s="3">
        <v>546.1</v>
      </c>
    </row>
    <row r="42" spans="1:5" s="25" customFormat="1" ht="25.5">
      <c r="A42" s="14" t="s">
        <v>73</v>
      </c>
      <c r="B42" s="37" t="s">
        <v>60</v>
      </c>
      <c r="C42" s="2">
        <f>SUM(C43:C44)</f>
        <v>227.2</v>
      </c>
      <c r="D42" s="2">
        <f>SUM(D43:D44)</f>
        <v>231.7</v>
      </c>
      <c r="E42" s="2">
        <f>SUM(E43:E44)</f>
        <v>245.6</v>
      </c>
    </row>
    <row r="43" spans="1:5" s="25" customFormat="1" ht="76.5">
      <c r="A43" s="20" t="s">
        <v>88</v>
      </c>
      <c r="B43" s="26" t="s">
        <v>89</v>
      </c>
      <c r="C43" s="3">
        <v>28.1</v>
      </c>
      <c r="D43" s="3">
        <v>28.1</v>
      </c>
      <c r="E43" s="3">
        <v>28.1</v>
      </c>
    </row>
    <row r="44" spans="1:5" ht="38.25">
      <c r="A44" s="20" t="s">
        <v>74</v>
      </c>
      <c r="B44" s="26" t="s">
        <v>40</v>
      </c>
      <c r="C44" s="3">
        <v>199.1</v>
      </c>
      <c r="D44" s="3">
        <v>203.6</v>
      </c>
      <c r="E44" s="3">
        <v>217.5</v>
      </c>
    </row>
    <row r="45" spans="1:5" ht="15.75">
      <c r="A45" s="36" t="s">
        <v>75</v>
      </c>
      <c r="B45" s="37" t="s">
        <v>37</v>
      </c>
      <c r="C45" s="2">
        <f>SUM(C46:C48)</f>
        <v>2422.7</v>
      </c>
      <c r="D45" s="2">
        <f>SUM(D46:D48)</f>
        <v>0</v>
      </c>
      <c r="E45" s="2">
        <f>SUM(E46:E48)</f>
        <v>0</v>
      </c>
    </row>
    <row r="46" spans="1:5" ht="89.25">
      <c r="A46" s="20" t="s">
        <v>91</v>
      </c>
      <c r="B46" s="45" t="s">
        <v>90</v>
      </c>
      <c r="C46" s="3">
        <v>375</v>
      </c>
      <c r="D46" s="3">
        <v>0</v>
      </c>
      <c r="E46" s="3">
        <v>0</v>
      </c>
    </row>
    <row r="47" spans="1:5" ht="91.5" customHeight="1">
      <c r="A47" s="20" t="s">
        <v>77</v>
      </c>
      <c r="B47" s="35" t="s">
        <v>57</v>
      </c>
      <c r="C47" s="3">
        <v>1372.7</v>
      </c>
      <c r="D47" s="3">
        <v>0</v>
      </c>
      <c r="E47" s="3">
        <v>0</v>
      </c>
    </row>
    <row r="48" spans="1:5" ht="40.5" customHeight="1">
      <c r="A48" s="20" t="s">
        <v>76</v>
      </c>
      <c r="B48" s="31" t="s">
        <v>63</v>
      </c>
      <c r="C48" s="3">
        <v>675</v>
      </c>
      <c r="D48" s="3">
        <v>0</v>
      </c>
      <c r="E48" s="3">
        <v>0</v>
      </c>
    </row>
    <row r="49" spans="1:5" ht="15.75">
      <c r="A49" s="13"/>
      <c r="B49" s="16" t="s">
        <v>14</v>
      </c>
      <c r="C49" s="2">
        <f>C8+C36</f>
        <v>10562.5</v>
      </c>
      <c r="D49" s="2">
        <f>D8+D36</f>
        <v>8144.3</v>
      </c>
      <c r="E49" s="2">
        <f>E8+E36</f>
        <v>8158.200000000001</v>
      </c>
    </row>
  </sheetData>
  <sheetProtection/>
  <mergeCells count="4">
    <mergeCell ref="A5:E5"/>
    <mergeCell ref="B1:E1"/>
    <mergeCell ref="B2:E2"/>
    <mergeCell ref="B3:E3"/>
  </mergeCells>
  <printOptions horizontalCentered="1"/>
  <pageMargins left="1.1811023622047245" right="0.3937007874015748" top="0.7874015748031497" bottom="0.984251968503937" header="0" footer="0"/>
  <pageSetup fitToHeight="6" fitToWidth="1" horizontalDpi="600" verticalDpi="600" orientation="portrait" paperSize="9" scale="75" r:id="rId1"/>
  <headerFooter differentFirst="1">
    <oddHeader>&amp;C &amp;P</oddHeader>
  </headerFooter>
  <rowBreaks count="1" manualBreakCount="1">
    <brk id="2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Пудов В.И.</cp:lastModifiedBy>
  <cp:lastPrinted>2019-12-26T06:12:21Z</cp:lastPrinted>
  <dcterms:created xsi:type="dcterms:W3CDTF">2005-02-03T10:42:27Z</dcterms:created>
  <dcterms:modified xsi:type="dcterms:W3CDTF">2019-12-26T06:13:18Z</dcterms:modified>
  <cp:category/>
  <cp:version/>
  <cp:contentType/>
  <cp:contentStatus/>
</cp:coreProperties>
</file>