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235" activeTab="0"/>
  </bookViews>
  <sheets>
    <sheet name="40204810800080000065" sheetId="1" r:id="rId1"/>
  </sheets>
  <definedNames>
    <definedName name="_xlnm._FilterDatabase" localSheetId="0" hidden="1">'40204810800080000065'!$A$13:$H$113</definedName>
    <definedName name="_xlnm.Print_Titles" localSheetId="0">'40204810800080000065'!$11:$12</definedName>
    <definedName name="_xlnm.Print_Area" localSheetId="0">'40204810800080000065'!$A$1:$H$150</definedName>
  </definedNames>
  <calcPr fullCalcOnLoad="1"/>
</workbook>
</file>

<file path=xl/sharedStrings.xml><?xml version="1.0" encoding="utf-8"?>
<sst xmlns="http://schemas.openxmlformats.org/spreadsheetml/2006/main" count="579" uniqueCount="176">
  <si>
    <t>600</t>
  </si>
  <si>
    <t>703</t>
  </si>
  <si>
    <t>0104</t>
  </si>
  <si>
    <t>0111</t>
  </si>
  <si>
    <t>0113</t>
  </si>
  <si>
    <t>0203</t>
  </si>
  <si>
    <t>0409</t>
  </si>
  <si>
    <t>0503</t>
  </si>
  <si>
    <t>0801</t>
  </si>
  <si>
    <t>0804</t>
  </si>
  <si>
    <t>к решению Совета</t>
  </si>
  <si>
    <t>народных депутатов</t>
  </si>
  <si>
    <t>Ведомственная структура расходов бюджета</t>
  </si>
  <si>
    <t>(тыс. рублей)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</si>
  <si>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</si>
  <si>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</si>
  <si>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</si>
  <si>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</si>
  <si>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</si>
  <si>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</si>
  <si>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</si>
  <si>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100</t>
  </si>
  <si>
    <t>200</t>
  </si>
  <si>
    <t>800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</si>
  <si>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</si>
  <si>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</si>
  <si>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</si>
  <si>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</si>
  <si>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</si>
  <si>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</si>
  <si>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Всего расходов</t>
  </si>
  <si>
    <t>0501</t>
  </si>
  <si>
    <t>1001</t>
  </si>
  <si>
    <t>1101</t>
  </si>
  <si>
    <t>999 00 00110</t>
  </si>
  <si>
    <t>999 00 00190</t>
  </si>
  <si>
    <t>999 00 00590</t>
  </si>
  <si>
    <t>999 00 51180</t>
  </si>
  <si>
    <t>999 00 21660</t>
  </si>
  <si>
    <t>999 00 ЦБ590</t>
  </si>
  <si>
    <t>ОБЩЕГОСУДАРСТВЕННЫЕ ВОПРОСЫ</t>
  </si>
  <si>
    <t>0100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</si>
  <si>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</si>
  <si>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</si>
  <si>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</si>
  <si>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</si>
  <si>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</si>
  <si>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ДЕЯТЕЬНОСТЬ</t>
  </si>
  <si>
    <t>0300</t>
  </si>
  <si>
    <t>Устройство защитных противопожарных полос (опашка).</t>
  </si>
  <si>
    <t>НАЦИОНАЛЬНАЯ ЭКОНОМИКА</t>
  </si>
  <si>
    <t>Дорожное хозяйство (дорожные фонды)</t>
  </si>
  <si>
    <t>0400</t>
  </si>
  <si>
    <t>ЖИЛИЩНО-КОММУНАЛЬНОЕ ХОЗЯЙСТВО</t>
  </si>
  <si>
    <t>Жилищное хозяйство</t>
  </si>
  <si>
    <t>0500</t>
  </si>
  <si>
    <t xml:space="preserve">Культура </t>
  </si>
  <si>
    <t>0800</t>
  </si>
  <si>
    <t>Основное мероприятие "Поддержка и сохранение муниципальных учреждений культуры"</t>
  </si>
  <si>
    <t>020 00 00000</t>
  </si>
  <si>
    <t>020 01 00000</t>
  </si>
  <si>
    <t>СОЦИАЛЬНАЯ ПОЛИТИКА</t>
  </si>
  <si>
    <t>Пенсионное обеспечение</t>
  </si>
  <si>
    <t>1000</t>
  </si>
  <si>
    <t>ФИЗИЧЕСКАЯ КУЛЬТУРА И СПОРТ</t>
  </si>
  <si>
    <t>Физическая культура</t>
  </si>
  <si>
    <t>Благоустройство</t>
  </si>
  <si>
    <t>020 01 2Ч020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</si>
  <si>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</si>
  <si>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</si>
  <si>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</si>
  <si>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</si>
  <si>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1100</t>
  </si>
  <si>
    <t>300</t>
  </si>
  <si>
    <t>999 00 ИИ410</t>
  </si>
  <si>
    <t>Уплата членских взносов в ассоциацию "Совет муниципальных образований Владимирской области"</t>
  </si>
  <si>
    <t>999 00 20060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</si>
  <si>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</si>
  <si>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 xml:space="preserve">Расходы на обеспечение деятельности (оказание услуг) централизованных бухгалтерий </t>
  </si>
  <si>
    <t>Пенсия за выслугу лет муниципальным служащим и лицам, замещавшим муниципальные должности</t>
  </si>
  <si>
    <t>999 00 10950</t>
  </si>
  <si>
    <t>999 00 2Ж100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</si>
  <si>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</si>
  <si>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010 00 00000</t>
  </si>
  <si>
    <t>010 01 00000</t>
  </si>
  <si>
    <t>010 01 Д0590</t>
  </si>
  <si>
    <t>999 00 09601</t>
  </si>
  <si>
    <t>Содержание и текущий ремонт автомобильных дорог местного значения в границах муниципального образования</t>
  </si>
  <si>
    <t>Расходы на выплаты по оплате труда главы администрации муниципального образования</t>
  </si>
  <si>
    <t>999 00 ГА110</t>
  </si>
  <si>
    <t xml:space="preserve"> 2021 год</t>
  </si>
  <si>
    <t>999 00 00000</t>
  </si>
  <si>
    <t>Непрограммные расходы органов исполнительной власти</t>
  </si>
  <si>
    <t>Иные непрограммные расходы</t>
  </si>
  <si>
    <t>990 00 00000</t>
  </si>
  <si>
    <t>010 01 S0390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</si>
  <si>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</t>
  </si>
  <si>
    <t>за счет средств областного бюджета</t>
  </si>
  <si>
    <t>за счет средств местного бюджета</t>
  </si>
  <si>
    <t>030 00 00000</t>
  </si>
  <si>
    <t>Расходы на обеспечение деятельности (оказание услуг) муниципальных учреждений</t>
  </si>
  <si>
    <t>999 00 00591</t>
  </si>
  <si>
    <t>Обеспечение деятельности учреждений по хозяйственному обслуживанию</t>
  </si>
  <si>
    <t xml:space="preserve"> 2022 год</t>
  </si>
  <si>
    <t>030 01 00000</t>
  </si>
  <si>
    <t>Организация уличного освещения территории населенных пунктов муниципального образования</t>
  </si>
  <si>
    <t>030 01 2Б050</t>
  </si>
  <si>
    <t>Основное мероприятие: Содержание мест захоронения</t>
  </si>
  <si>
    <t>030 02 00000</t>
  </si>
  <si>
    <t>Содержание и благоустройство кладбища</t>
  </si>
  <si>
    <t>030 02 2Б070</t>
  </si>
  <si>
    <t>Основное мероприятие: Прочие мероприятия по благоустройству муниципального образования</t>
  </si>
  <si>
    <t xml:space="preserve">Организация работ по благоустройству территории </t>
  </si>
  <si>
    <t>030 03 00000</t>
  </si>
  <si>
    <t>030 03 2Б080</t>
  </si>
  <si>
    <t>Расходы на мероприятия в области жилищного хозяйства</t>
  </si>
  <si>
    <t>999 00 2Ж030</t>
  </si>
  <si>
    <t>999 00 82410</t>
  </si>
  <si>
    <t>Ремонт существующих и обустройство новых контейнерных площадок</t>
  </si>
  <si>
    <t>Резервный фонд администрации муниципального образования</t>
  </si>
  <si>
    <t>999 00 8Ч490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</si>
  <si>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</si>
  <si>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</si>
  <si>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Другие вопросы в области культуры,кинематографии</t>
  </si>
  <si>
    <t>Расходы на обеспечение деятельности  муниципального бюджетного учреждения культуры "Иванищевское централизованное клубное объединение"</t>
  </si>
  <si>
    <t>Основное мероприятие: Организация уличного освещения освещения"</t>
  </si>
  <si>
    <t>Обеспечение мероприятий по капитальному ремонту многоквартирных домов</t>
  </si>
  <si>
    <t>на 2021 год и плановый период 2022 и 2023 годов</t>
  </si>
  <si>
    <t xml:space="preserve"> 2023 год</t>
  </si>
  <si>
    <t>Муниципальная программа «Благоустройство территории муниципального образования поселок Иванищи (сельское поселение) Гусь-Хрустального района на 2020-2023 годы»</t>
  </si>
  <si>
    <t xml:space="preserve">Муниципальная программа "Сохранение и развитие культуры муниципального образования поселок Иванищи (сельское поселение)  на 2018-2023 годы"  </t>
  </si>
  <si>
    <t>Муниципальная программа "Развитие физической культуры и спорта на территории муниципального образования поселок Иванищи (сельское поселение) Гусь-Хрустального района Владимирской областина на 2021-2023 годы"</t>
  </si>
  <si>
    <t>Основное мероприятие: "Улучшение материально -технического обеспечения  для занятий физической культурой и спортом"</t>
  </si>
  <si>
    <t>Содержание объектов спортивной направленности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</si>
  <si>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2018-2023 годы"</t>
  </si>
  <si>
    <t>муниципального образования поселок Иванищи (сельское поселение)</t>
  </si>
  <si>
    <t>050 00 00000</t>
  </si>
  <si>
    <t>050 02 00000</t>
  </si>
  <si>
    <t>050 02 2Ф130</t>
  </si>
  <si>
    <t>0412</t>
  </si>
  <si>
    <r>
      <t xml:space="preserve">Муниципальная программа </t>
    </r>
    <r>
      <rPr>
        <i/>
        <sz val="10.5"/>
        <color indexed="8"/>
        <rFont val="Times New Roman"/>
        <family val="1"/>
      </rPr>
      <t>«</t>
    </r>
    <r>
      <rPr>
        <i/>
        <sz val="10.5"/>
        <color indexed="8"/>
        <rFont val="Times New Roman"/>
        <family val="1"/>
      </rPr>
      <t>Содействие развитию малого и среднего предпринимательства в муниципальном образовании поселок Иванищи (сельское поселение) Гусь-Хрустального района  на 2019-2021 годы</t>
    </r>
    <r>
      <rPr>
        <i/>
        <sz val="10.5"/>
        <color indexed="8"/>
        <rFont val="Times New Roman"/>
        <family val="1"/>
      </rPr>
      <t xml:space="preserve">» </t>
    </r>
  </si>
  <si>
    <t>040 00 00000</t>
  </si>
  <si>
    <t>040 01 00000</t>
  </si>
  <si>
    <t>Основное мероприятие: «Поддержка начинающих субъектов малого и среднего предпринимательства»</t>
  </si>
  <si>
    <t>040 01 21250</t>
  </si>
  <si>
    <t>Информационно-консультативные услуги в сфере развития малого и среднего предпринимательства</t>
  </si>
  <si>
    <t>Другие вопросы в области национальной экономики</t>
  </si>
  <si>
    <t xml:space="preserve">Содержание и обслуживание комплексной системы экстренного оповещения населения </t>
  </si>
  <si>
    <t>Приобретение противопожарного оборудования и инвентаря</t>
  </si>
  <si>
    <t>020 01 2Ч030</t>
  </si>
  <si>
    <t>Закупка товаров, работ и услуг для государственных (муниципальных) нужд</t>
  </si>
  <si>
    <t>Частичная очистка и углубление водоемов в местах забора воды</t>
  </si>
  <si>
    <t>020 01 2Ч040</t>
  </si>
  <si>
    <t>Основное мероприятие: "Совершенствование системы безопасности на водных объектах"</t>
  </si>
  <si>
    <t>020 02 00000</t>
  </si>
  <si>
    <t>Проведение уборки мусора по берегам рек и водоемов</t>
  </si>
  <si>
    <t>020 02 2Ч080</t>
  </si>
  <si>
    <t>999 00 71960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</si>
  <si>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</si>
  <si>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</si>
  <si>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</si>
  <si>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мероприятие: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</si>
  <si>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050 01 00000</t>
  </si>
  <si>
    <t>Взносы  за участие команд в розыгрышах кубка района, кубка области, на Первенство района, на Первенство области</t>
  </si>
  <si>
    <t>050 01 2Ф120</t>
  </si>
  <si>
    <t>400</t>
  </si>
  <si>
    <t>Капитальные вложения в объекты государственной (муниципальной) собственности</t>
  </si>
  <si>
    <t>Содержание объектов спортивной инфраструктуры муниципальной собственности для занятия физической культурой и спортом</t>
  </si>
  <si>
    <t>Основное мероприятие "Федеральный проект "Спорт-норма жизни " национального проекта "Демография"</t>
  </si>
  <si>
    <t>050 Р5 00000</t>
  </si>
  <si>
    <t>050 P5 7200S</t>
  </si>
  <si>
    <t>050 01 2Ф110</t>
  </si>
  <si>
    <t>Проведение массовых физкультурно-оздоровительных и спортивных мероприятий</t>
  </si>
  <si>
    <t>Закупка товаров, работ и услуг для обеспе-чения государственных (муниципальных) нужд</t>
  </si>
  <si>
    <r>
      <t>от  29.04.2021   №</t>
    </r>
    <r>
      <rPr>
        <sz val="10"/>
        <rFont val="Times New Roman"/>
        <family val="1"/>
      </rPr>
      <t xml:space="preserve"> 44</t>
    </r>
  </si>
  <si>
    <t>Приложение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</si>
</sst>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76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vertical="top" shrinkToFit="1"/>
    </xf>
    <xf numFmtId="176" fontId="12" fillId="33" borderId="10" xfId="0" applyNumberFormat="1" applyFont="1" applyFill="1" applyBorder="1" applyAlignment="1">
      <alignment vertical="top"/>
    </xf>
    <xf numFmtId="0" fontId="13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176" fontId="11" fillId="33" borderId="11" xfId="0" applyNumberFormat="1" applyFont="1" applyFill="1" applyBorder="1" applyAlignment="1">
      <alignment horizontal="right" vertical="top" shrinkToFit="1"/>
    </xf>
    <xf numFmtId="0" fontId="14" fillId="0" borderId="10" xfId="0" applyFont="1" applyBorder="1" applyAlignment="1">
      <alignment horizontal="left" vertical="top" wrapText="1" indent="2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left" vertical="top" wrapText="1" indent="2"/>
    </xf>
    <xf numFmtId="176" fontId="15" fillId="34" borderId="10" xfId="0" applyNumberFormat="1" applyFont="1" applyFill="1" applyBorder="1" applyAlignment="1" quotePrefix="1">
      <alignment horizontal="left" vertical="top" wrapText="1"/>
    </xf>
    <xf numFmtId="0" fontId="12" fillId="0" borderId="10" xfId="0" applyFont="1" applyFill="1" applyBorder="1" applyAlignment="1">
      <alignment horizontal="left" vertical="top" wrapText="1" indent="2"/>
    </xf>
    <xf numFmtId="176" fontId="13" fillId="33" borderId="11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horizontal="right" vertical="justify" wrapText="1"/>
    </xf>
    <xf numFmtId="177" fontId="15" fillId="33" borderId="10" xfId="0" applyNumberFormat="1" applyFont="1" applyFill="1" applyBorder="1" applyAlignment="1">
      <alignment/>
    </xf>
    <xf numFmtId="177" fontId="14" fillId="33" borderId="10" xfId="0" applyNumberFormat="1" applyFont="1" applyFill="1" applyBorder="1" applyAlignment="1">
      <alignment/>
    </xf>
    <xf numFmtId="176" fontId="12" fillId="33" borderId="11" xfId="0" applyNumberFormat="1" applyFont="1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 indent="1"/>
    </xf>
    <xf numFmtId="0" fontId="14" fillId="33" borderId="10" xfId="0" applyFont="1" applyFill="1" applyBorder="1" applyAlignment="1">
      <alignment vertical="top"/>
    </xf>
    <xf numFmtId="176" fontId="14" fillId="33" borderId="11" xfId="0" applyNumberFormat="1" applyFont="1" applyFill="1" applyBorder="1" applyAlignment="1">
      <alignment vertical="top"/>
    </xf>
    <xf numFmtId="176" fontId="10" fillId="33" borderId="11" xfId="0" applyNumberFormat="1" applyFont="1" applyFill="1" applyBorder="1" applyAlignment="1">
      <alignment horizontal="right" vertical="top" shrinkToFit="1"/>
    </xf>
    <xf numFmtId="177" fontId="12" fillId="33" borderId="10" xfId="0" applyNumberFormat="1" applyFont="1" applyFill="1" applyBorder="1" applyAlignment="1">
      <alignment/>
    </xf>
    <xf numFmtId="0" fontId="15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/>
    </xf>
    <xf numFmtId="177" fontId="14" fillId="33" borderId="10" xfId="0" applyNumberFormat="1" applyFont="1" applyFill="1" applyBorder="1" applyAlignment="1">
      <alignment vertical="justify"/>
    </xf>
    <xf numFmtId="176" fontId="12" fillId="34" borderId="10" xfId="0" applyNumberFormat="1" applyFont="1" applyFill="1" applyBorder="1" applyAlignment="1">
      <alignment horizontal="center" vertical="top" wrapText="1"/>
    </xf>
    <xf numFmtId="176" fontId="14" fillId="34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vertical="top"/>
    </xf>
    <xf numFmtId="177" fontId="14" fillId="33" borderId="10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/>
    </xf>
    <xf numFmtId="177" fontId="12" fillId="33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 indent="1"/>
    </xf>
    <xf numFmtId="49" fontId="12" fillId="35" borderId="10" xfId="0" applyNumberFormat="1" applyFont="1" applyFill="1" applyBorder="1" applyAlignment="1">
      <alignment horizontal="center" vertical="top" shrinkToFit="1"/>
    </xf>
    <xf numFmtId="49" fontId="14" fillId="35" borderId="10" xfId="0" applyNumberFormat="1" applyFont="1" applyFill="1" applyBorder="1" applyAlignment="1">
      <alignment horizontal="center" vertical="top" shrinkToFit="1"/>
    </xf>
    <xf numFmtId="0" fontId="11" fillId="33" borderId="10" xfId="0" applyFont="1" applyFill="1" applyBorder="1" applyAlignment="1">
      <alignment vertical="top" wrapText="1"/>
    </xf>
    <xf numFmtId="177" fontId="11" fillId="33" borderId="11" xfId="0" applyNumberFormat="1" applyFont="1" applyFill="1" applyBorder="1" applyAlignment="1">
      <alignment horizontal="right" vertical="top" shrinkToFi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15" fillId="0" borderId="10" xfId="0" applyFont="1" applyFill="1" applyBorder="1" applyAlignment="1">
      <alignment horizontal="left" vertical="top" wrapText="1" indent="2"/>
    </xf>
    <xf numFmtId="0" fontId="15" fillId="0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176" fontId="17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H150"/>
  <sheetViews>
    <sheetView showGridLines="0" tabSelected="1" view="pageBreakPreview" zoomScaleSheetLayoutView="100" zoomScalePageLayoutView="0" workbookViewId="0" topLeftCell="A7">
      <selection activeCell="A9" sqref="A9:H9"/>
    </sheetView>
  </sheetViews>
  <sheetFormatPr defaultColWidth="9.140625" defaultRowHeight="15"/>
  <cols>
    <col min="1" max="1" width="44.140625" style="1" customWidth="1"/>
    <col min="2" max="2" width="5.57421875" style="1" customWidth="1"/>
    <col min="3" max="3" width="6.140625" style="1" customWidth="1"/>
    <col min="4" max="4" width="13.140625" style="1" customWidth="1"/>
    <col min="5" max="5" width="5.00390625" style="1" customWidth="1"/>
    <col min="6" max="6" width="8.851562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1:8" ht="15.75">
      <c r="A1" s="2"/>
      <c r="B1" s="2"/>
      <c r="C1" s="4"/>
      <c r="D1" s="71" t="s">
        <v>175</v>
      </c>
      <c r="E1" s="71"/>
      <c r="F1" s="71"/>
      <c r="G1" s="71"/>
      <c r="H1" s="71"/>
    </row>
    <row r="2" spans="1:8" ht="15.75">
      <c r="A2" s="2"/>
      <c r="B2" s="2"/>
      <c r="C2" s="2"/>
      <c r="D2" s="71" t="s">
        <v>10</v>
      </c>
      <c r="E2" s="71"/>
      <c r="F2" s="71"/>
      <c r="G2" s="71"/>
      <c r="H2" s="71"/>
    </row>
    <row r="3" spans="1:8" ht="15.75">
      <c r="A3" s="3"/>
      <c r="B3" s="3"/>
      <c r="C3" s="3"/>
      <c r="D3" s="71" t="s">
        <v>11</v>
      </c>
      <c r="E3" s="71"/>
      <c r="F3" s="71"/>
      <c r="G3" s="71"/>
      <c r="H3" s="71"/>
    </row>
    <row r="4" spans="1:8" ht="15.75">
      <c r="A4" s="2"/>
      <c r="B4" s="2"/>
      <c r="C4" s="2"/>
      <c r="D4" s="71" t="s">
        <v>174</v>
      </c>
      <c r="E4" s="71"/>
      <c r="F4" s="71"/>
      <c r="G4" s="71"/>
      <c r="H4" s="71"/>
    </row>
    <row r="5" spans="1:8" ht="15.75">
      <c r="A5" s="3"/>
      <c r="B5" s="3"/>
      <c r="C5" s="3"/>
      <c r="D5" s="3"/>
      <c r="E5" s="3"/>
      <c r="F5" s="3"/>
      <c r="G5" s="3"/>
      <c r="H5" s="5"/>
    </row>
    <row r="6" spans="1:8" ht="15.75">
      <c r="A6" s="6"/>
      <c r="B6" s="3"/>
      <c r="C6" s="3"/>
      <c r="D6" s="3"/>
      <c r="E6" s="3"/>
      <c r="F6" s="3"/>
      <c r="G6" s="3"/>
      <c r="H6" s="5"/>
    </row>
    <row r="7" spans="1:8" ht="18.75">
      <c r="A7" s="76" t="s">
        <v>12</v>
      </c>
      <c r="B7" s="76"/>
      <c r="C7" s="76"/>
      <c r="D7" s="76"/>
      <c r="E7" s="76"/>
      <c r="F7" s="76"/>
      <c r="G7" s="76"/>
      <c r="H7" s="76"/>
    </row>
    <row r="8" spans="1:8" ht="13.5" customHeight="1">
      <c r="A8" s="77" t="s">
        <v>135</v>
      </c>
      <c r="B8" s="77"/>
      <c r="C8" s="77"/>
      <c r="D8" s="77"/>
      <c r="E8" s="77"/>
      <c r="F8" s="77"/>
      <c r="G8" s="77"/>
      <c r="H8" s="77"/>
    </row>
    <row r="9" spans="1:8" ht="18.75" customHeight="1">
      <c r="A9" s="72" t="s">
        <v>127</v>
      </c>
      <c r="B9" s="72"/>
      <c r="C9" s="72"/>
      <c r="D9" s="72"/>
      <c r="E9" s="72"/>
      <c r="F9" s="72"/>
      <c r="G9" s="72"/>
      <c r="H9" s="72"/>
    </row>
    <row r="10" spans="1:8" ht="15">
      <c r="A10" s="7"/>
      <c r="B10" s="8"/>
      <c r="C10" s="8"/>
      <c r="D10" s="8"/>
      <c r="E10" s="8"/>
      <c r="F10" s="8"/>
      <c r="G10" s="8"/>
      <c r="H10" s="9" t="s">
        <v>13</v>
      </c>
    </row>
    <row r="11" spans="1:8" ht="15">
      <c r="A11" s="73" t="s">
        <v>14</v>
      </c>
      <c r="B11" s="75" t="s">
        <v>15</v>
      </c>
      <c r="C11" s="75"/>
      <c r="D11" s="75"/>
      <c r="E11" s="75"/>
      <c r="F11" s="70" t="s">
        <v>90</v>
      </c>
      <c r="G11" s="70" t="s">
        <v>103</v>
      </c>
      <c r="H11" s="70" t="s">
        <v>128</v>
      </c>
    </row>
    <row r="12" spans="1:8" ht="45">
      <c r="A12" s="74"/>
      <c r="B12" s="11" t="s">
        <v>16</v>
      </c>
      <c r="C12" s="12" t="s">
        <v>17</v>
      </c>
      <c r="D12" s="12" t="s">
        <v>18</v>
      </c>
      <c r="E12" s="12" t="s">
        <v>19</v>
      </c>
      <c r="F12" s="70"/>
      <c r="G12" s="70"/>
      <c r="H12" s="70"/>
    </row>
    <row r="13" spans="1:8" ht="44.25" customHeight="1">
      <c r="A13" s="13" t="s">
        <v>20</v>
      </c>
      <c r="B13" s="14" t="s">
        <v>1</v>
      </c>
      <c r="C13" s="15"/>
      <c r="D13" s="15"/>
      <c r="E13" s="15"/>
      <c r="F13" s="16">
        <f>F14+F46+F53+F70+F81+F108+F128+F134+K72</f>
        <v>11549.9</v>
      </c>
      <c r="G13" s="16">
        <f>G14+G46+G53+G70+G81+G108+G128+G134+G104</f>
        <v>8073</v>
      </c>
      <c r="H13" s="16">
        <f>H14+H46+H53+H70+H81+H108+H128+H134+H104</f>
        <v>7887.8</v>
      </c>
    </row>
    <row r="14" spans="1:8" ht="15">
      <c r="A14" s="33" t="s">
        <v>40</v>
      </c>
      <c r="B14" s="15" t="s">
        <v>1</v>
      </c>
      <c r="C14" s="14" t="s">
        <v>41</v>
      </c>
      <c r="D14" s="15"/>
      <c r="E14" s="15"/>
      <c r="F14" s="32">
        <f>F15+F24+F29</f>
        <v>4244.7</v>
      </c>
      <c r="G14" s="32">
        <f>G15+G24+G29</f>
        <v>3608.1</v>
      </c>
      <c r="H14" s="32">
        <f>H15+H24+H29</f>
        <v>3464.9</v>
      </c>
    </row>
    <row r="15" spans="1:8" s="10" customFormat="1" ht="57.75" customHeight="1">
      <c r="A15" s="43" t="s">
        <v>68</v>
      </c>
      <c r="B15" s="15" t="s">
        <v>1</v>
      </c>
      <c r="C15" s="14" t="s">
        <v>2</v>
      </c>
      <c r="D15" s="15"/>
      <c r="E15" s="15"/>
      <c r="F15" s="38">
        <f>F20+F22+F18</f>
        <v>1799.1</v>
      </c>
      <c r="G15" s="38">
        <f>G20+G22+G18</f>
        <v>1767.3</v>
      </c>
      <c r="H15" s="38">
        <f>H20+H22+H18</f>
        <v>1754.9</v>
      </c>
    </row>
    <row r="16" spans="1:8" s="10" customFormat="1" ht="29.25" customHeight="1">
      <c r="A16" s="56" t="s">
        <v>92</v>
      </c>
      <c r="B16" s="15" t="s">
        <v>1</v>
      </c>
      <c r="C16" s="15" t="s">
        <v>2</v>
      </c>
      <c r="D16" s="21" t="s">
        <v>94</v>
      </c>
      <c r="E16" s="15"/>
      <c r="F16" s="38">
        <f>F17</f>
        <v>1799.1000000000001</v>
      </c>
      <c r="G16" s="38">
        <f>G17</f>
        <v>1767.3000000000002</v>
      </c>
      <c r="H16" s="38">
        <f>H17</f>
        <v>1754.9</v>
      </c>
    </row>
    <row r="17" spans="1:8" s="10" customFormat="1" ht="18.75" customHeight="1">
      <c r="A17" s="56" t="s">
        <v>93</v>
      </c>
      <c r="B17" s="15" t="s">
        <v>1</v>
      </c>
      <c r="C17" s="15" t="s">
        <v>2</v>
      </c>
      <c r="D17" s="21" t="s">
        <v>91</v>
      </c>
      <c r="E17" s="15"/>
      <c r="F17" s="38">
        <f>F18+F20+F22</f>
        <v>1799.1000000000001</v>
      </c>
      <c r="G17" s="38">
        <f>G18+G20+G22</f>
        <v>1767.3000000000002</v>
      </c>
      <c r="H17" s="38">
        <f>H18+H20+H22</f>
        <v>1754.9</v>
      </c>
    </row>
    <row r="18" spans="1:8" s="10" customFormat="1" ht="28.5" customHeight="1">
      <c r="A18" s="22" t="s">
        <v>88</v>
      </c>
      <c r="B18" s="15" t="s">
        <v>1</v>
      </c>
      <c r="C18" s="15" t="s">
        <v>2</v>
      </c>
      <c r="D18" s="18" t="s">
        <v>89</v>
      </c>
      <c r="E18" s="15"/>
      <c r="F18" s="38">
        <f>F19</f>
        <v>796</v>
      </c>
      <c r="G18" s="38">
        <f>G19</f>
        <v>796</v>
      </c>
      <c r="H18" s="38">
        <f>H19</f>
        <v>796</v>
      </c>
    </row>
    <row r="19" spans="1:8" s="10" customFormat="1" ht="85.5" customHeight="1">
      <c r="A19" s="20" t="s">
        <v>25</v>
      </c>
      <c r="B19" s="15" t="s">
        <v>1</v>
      </c>
      <c r="C19" s="15" t="s">
        <v>2</v>
      </c>
      <c r="D19" s="21" t="s">
        <v>89</v>
      </c>
      <c r="E19" s="14" t="s">
        <v>21</v>
      </c>
      <c r="F19" s="38">
        <v>796</v>
      </c>
      <c r="G19" s="38">
        <v>796</v>
      </c>
      <c r="H19" s="38">
        <v>796</v>
      </c>
    </row>
    <row r="20" spans="1:8" s="10" customFormat="1" ht="30" customHeight="1">
      <c r="A20" s="22" t="s">
        <v>69</v>
      </c>
      <c r="B20" s="15" t="s">
        <v>1</v>
      </c>
      <c r="C20" s="15" t="s">
        <v>2</v>
      </c>
      <c r="D20" s="18" t="s">
        <v>34</v>
      </c>
      <c r="E20" s="14"/>
      <c r="F20" s="28">
        <f>F21</f>
        <v>914.9</v>
      </c>
      <c r="G20" s="28">
        <f>G21</f>
        <v>908.9</v>
      </c>
      <c r="H20" s="28">
        <f>H21</f>
        <v>908.9</v>
      </c>
    </row>
    <row r="21" spans="1:8" s="10" customFormat="1" ht="81">
      <c r="A21" s="20" t="s">
        <v>25</v>
      </c>
      <c r="B21" s="15" t="s">
        <v>1</v>
      </c>
      <c r="C21" s="15" t="s">
        <v>2</v>
      </c>
      <c r="D21" s="21" t="s">
        <v>34</v>
      </c>
      <c r="E21" s="14" t="s">
        <v>21</v>
      </c>
      <c r="F21" s="19">
        <v>914.9</v>
      </c>
      <c r="G21" s="19">
        <v>908.9</v>
      </c>
      <c r="H21" s="19">
        <v>908.9</v>
      </c>
    </row>
    <row r="22" spans="1:8" s="10" customFormat="1" ht="30.75" customHeight="1">
      <c r="A22" s="22" t="s">
        <v>70</v>
      </c>
      <c r="B22" s="15" t="s">
        <v>1</v>
      </c>
      <c r="C22" s="23" t="s">
        <v>2</v>
      </c>
      <c r="D22" s="24" t="s">
        <v>35</v>
      </c>
      <c r="E22" s="14"/>
      <c r="F22" s="28">
        <f>F23</f>
        <v>88.2</v>
      </c>
      <c r="G22" s="28">
        <f>G23</f>
        <v>62.4</v>
      </c>
      <c r="H22" s="28">
        <f>H23</f>
        <v>50</v>
      </c>
    </row>
    <row r="23" spans="1:8" s="10" customFormat="1" ht="40.5">
      <c r="A23" s="25" t="s">
        <v>121</v>
      </c>
      <c r="B23" s="15" t="s">
        <v>1</v>
      </c>
      <c r="C23" s="23" t="s">
        <v>2</v>
      </c>
      <c r="D23" s="23" t="s">
        <v>35</v>
      </c>
      <c r="E23" s="14" t="s">
        <v>22</v>
      </c>
      <c r="F23" s="19">
        <v>88.2</v>
      </c>
      <c r="G23" s="19">
        <v>62.4</v>
      </c>
      <c r="H23" s="19">
        <v>50</v>
      </c>
    </row>
    <row r="24" spans="1:8" s="10" customFormat="1" ht="15">
      <c r="A24" s="43" t="s">
        <v>42</v>
      </c>
      <c r="B24" s="15" t="s">
        <v>1</v>
      </c>
      <c r="C24" s="14" t="s">
        <v>3</v>
      </c>
      <c r="D24" s="23"/>
      <c r="E24" s="14"/>
      <c r="F24" s="19">
        <f aca="true" t="shared" si="0" ref="F24:H27">F25</f>
        <v>30</v>
      </c>
      <c r="G24" s="19">
        <f t="shared" si="0"/>
        <v>10</v>
      </c>
      <c r="H24" s="19">
        <f t="shared" si="0"/>
        <v>10</v>
      </c>
    </row>
    <row r="25" spans="1:8" s="10" customFormat="1" ht="27.75">
      <c r="A25" s="56" t="s">
        <v>92</v>
      </c>
      <c r="B25" s="15" t="s">
        <v>1</v>
      </c>
      <c r="C25" s="15" t="s">
        <v>3</v>
      </c>
      <c r="D25" s="23" t="s">
        <v>94</v>
      </c>
      <c r="E25" s="14"/>
      <c r="F25" s="19">
        <f t="shared" si="0"/>
        <v>30</v>
      </c>
      <c r="G25" s="19">
        <f t="shared" si="0"/>
        <v>10</v>
      </c>
      <c r="H25" s="19">
        <f t="shared" si="0"/>
        <v>10</v>
      </c>
    </row>
    <row r="26" spans="1:8" s="10" customFormat="1" ht="15">
      <c r="A26" s="56" t="s">
        <v>93</v>
      </c>
      <c r="B26" s="15" t="s">
        <v>1</v>
      </c>
      <c r="C26" s="15" t="s">
        <v>3</v>
      </c>
      <c r="D26" s="23" t="s">
        <v>91</v>
      </c>
      <c r="E26" s="14"/>
      <c r="F26" s="19">
        <f>F27</f>
        <v>30</v>
      </c>
      <c r="G26" s="19">
        <f t="shared" si="0"/>
        <v>10</v>
      </c>
      <c r="H26" s="19">
        <f t="shared" si="0"/>
        <v>10</v>
      </c>
    </row>
    <row r="27" spans="1:8" s="10" customFormat="1" ht="27">
      <c r="A27" s="17" t="s">
        <v>119</v>
      </c>
      <c r="B27" s="15" t="s">
        <v>1</v>
      </c>
      <c r="C27" s="15" t="s">
        <v>3</v>
      </c>
      <c r="D27" s="24" t="s">
        <v>81</v>
      </c>
      <c r="E27" s="14"/>
      <c r="F27" s="28">
        <f t="shared" si="0"/>
        <v>30</v>
      </c>
      <c r="G27" s="28">
        <f t="shared" si="0"/>
        <v>10</v>
      </c>
      <c r="H27" s="28">
        <f t="shared" si="0"/>
        <v>10</v>
      </c>
    </row>
    <row r="28" spans="1:8" s="10" customFormat="1" ht="15">
      <c r="A28" s="25" t="s">
        <v>26</v>
      </c>
      <c r="B28" s="15" t="s">
        <v>1</v>
      </c>
      <c r="C28" s="15" t="s">
        <v>3</v>
      </c>
      <c r="D28" s="23" t="s">
        <v>81</v>
      </c>
      <c r="E28" s="34">
        <v>800</v>
      </c>
      <c r="F28" s="19">
        <v>30</v>
      </c>
      <c r="G28" s="19">
        <v>10</v>
      </c>
      <c r="H28" s="19">
        <v>10</v>
      </c>
    </row>
    <row r="29" spans="1:8" s="10" customFormat="1" ht="15">
      <c r="A29" s="43" t="s">
        <v>43</v>
      </c>
      <c r="B29" s="15" t="s">
        <v>1</v>
      </c>
      <c r="C29" s="24" t="s">
        <v>4</v>
      </c>
      <c r="D29" s="23"/>
      <c r="E29" s="34"/>
      <c r="F29" s="19">
        <f aca="true" t="shared" si="1" ref="F29:H30">F30</f>
        <v>2415.6</v>
      </c>
      <c r="G29" s="19">
        <f t="shared" si="1"/>
        <v>1830.8</v>
      </c>
      <c r="H29" s="19">
        <f t="shared" si="1"/>
        <v>1700</v>
      </c>
    </row>
    <row r="30" spans="1:8" s="10" customFormat="1" ht="27.75">
      <c r="A30" s="56" t="s">
        <v>92</v>
      </c>
      <c r="B30" s="15" t="s">
        <v>1</v>
      </c>
      <c r="C30" s="23" t="s">
        <v>4</v>
      </c>
      <c r="D30" s="23" t="s">
        <v>94</v>
      </c>
      <c r="E30" s="34"/>
      <c r="F30" s="19">
        <f t="shared" si="1"/>
        <v>2415.6</v>
      </c>
      <c r="G30" s="19">
        <f t="shared" si="1"/>
        <v>1830.8</v>
      </c>
      <c r="H30" s="19">
        <f t="shared" si="1"/>
        <v>1700</v>
      </c>
    </row>
    <row r="31" spans="1:8" s="10" customFormat="1" ht="15">
      <c r="A31" s="56" t="s">
        <v>93</v>
      </c>
      <c r="B31" s="15" t="s">
        <v>1</v>
      </c>
      <c r="C31" s="23" t="s">
        <v>4</v>
      </c>
      <c r="D31" s="23" t="s">
        <v>91</v>
      </c>
      <c r="E31" s="34"/>
      <c r="F31" s="19">
        <f>F32+F34+F42+F44+F38</f>
        <v>2415.6</v>
      </c>
      <c r="G31" s="19">
        <f>G32+G34+G42+G44+G38</f>
        <v>1830.8</v>
      </c>
      <c r="H31" s="19">
        <f>H32+H34+H42+H44+H38</f>
        <v>1700</v>
      </c>
    </row>
    <row r="32" spans="1:8" s="10" customFormat="1" ht="28.5" customHeight="1">
      <c r="A32" s="22" t="s">
        <v>70</v>
      </c>
      <c r="B32" s="15" t="s">
        <v>1</v>
      </c>
      <c r="C32" s="23" t="s">
        <v>4</v>
      </c>
      <c r="D32" s="24" t="s">
        <v>35</v>
      </c>
      <c r="E32" s="14"/>
      <c r="F32" s="28">
        <f>F33</f>
        <v>29.1</v>
      </c>
      <c r="G32" s="28">
        <f>G33</f>
        <v>0</v>
      </c>
      <c r="H32" s="28">
        <f>H33</f>
        <v>0</v>
      </c>
    </row>
    <row r="33" spans="1:8" s="10" customFormat="1" ht="17.25" customHeight="1">
      <c r="A33" s="25" t="s">
        <v>27</v>
      </c>
      <c r="B33" s="15" t="s">
        <v>1</v>
      </c>
      <c r="C33" s="23" t="s">
        <v>4</v>
      </c>
      <c r="D33" s="23" t="s">
        <v>35</v>
      </c>
      <c r="E33" s="14" t="s">
        <v>24</v>
      </c>
      <c r="F33" s="19">
        <v>29.1</v>
      </c>
      <c r="G33" s="19">
        <v>0</v>
      </c>
      <c r="H33" s="19">
        <v>0</v>
      </c>
    </row>
    <row r="34" spans="1:8" s="10" customFormat="1" ht="31.5" customHeight="1">
      <c r="A34" s="22" t="s">
        <v>100</v>
      </c>
      <c r="B34" s="15" t="s">
        <v>1</v>
      </c>
      <c r="C34" s="23" t="s">
        <v>4</v>
      </c>
      <c r="D34" s="24" t="s">
        <v>36</v>
      </c>
      <c r="E34" s="14"/>
      <c r="F34" s="28">
        <f>SUM(F35:F37)</f>
        <v>1545.6000000000001</v>
      </c>
      <c r="G34" s="28">
        <f>SUM(G35:G37)</f>
        <v>1217</v>
      </c>
      <c r="H34" s="28">
        <f>SUM(H35:H37)</f>
        <v>1114.2</v>
      </c>
    </row>
    <row r="35" spans="1:8" s="10" customFormat="1" ht="83.25" customHeight="1">
      <c r="A35" s="20" t="s">
        <v>25</v>
      </c>
      <c r="B35" s="15" t="s">
        <v>1</v>
      </c>
      <c r="C35" s="23" t="s">
        <v>4</v>
      </c>
      <c r="D35" s="23" t="s">
        <v>36</v>
      </c>
      <c r="E35" s="14" t="s">
        <v>21</v>
      </c>
      <c r="F35" s="19">
        <v>991.4</v>
      </c>
      <c r="G35" s="19">
        <v>994.2</v>
      </c>
      <c r="H35" s="19">
        <v>994.2</v>
      </c>
    </row>
    <row r="36" spans="1:8" s="10" customFormat="1" ht="41.25" customHeight="1">
      <c r="A36" s="25" t="s">
        <v>121</v>
      </c>
      <c r="B36" s="15" t="s">
        <v>1</v>
      </c>
      <c r="C36" s="23" t="s">
        <v>4</v>
      </c>
      <c r="D36" s="23" t="s">
        <v>36</v>
      </c>
      <c r="E36" s="14" t="s">
        <v>22</v>
      </c>
      <c r="F36" s="19">
        <v>532.5</v>
      </c>
      <c r="G36" s="19">
        <v>202</v>
      </c>
      <c r="H36" s="19">
        <v>100</v>
      </c>
    </row>
    <row r="37" spans="1:8" s="10" customFormat="1" ht="15">
      <c r="A37" s="25" t="s">
        <v>26</v>
      </c>
      <c r="B37" s="15" t="s">
        <v>1</v>
      </c>
      <c r="C37" s="23" t="s">
        <v>4</v>
      </c>
      <c r="D37" s="23" t="s">
        <v>36</v>
      </c>
      <c r="E37" s="14" t="s">
        <v>23</v>
      </c>
      <c r="F37" s="19">
        <v>21.7</v>
      </c>
      <c r="G37" s="19">
        <v>20.8</v>
      </c>
      <c r="H37" s="19">
        <v>20</v>
      </c>
    </row>
    <row r="38" spans="1:8" s="10" customFormat="1" ht="27">
      <c r="A38" s="22" t="s">
        <v>102</v>
      </c>
      <c r="B38" s="15" t="s">
        <v>1</v>
      </c>
      <c r="C38" s="23" t="s">
        <v>4</v>
      </c>
      <c r="D38" s="24" t="s">
        <v>101</v>
      </c>
      <c r="E38" s="14"/>
      <c r="F38" s="19">
        <f>F39+F40+F41</f>
        <v>808.9</v>
      </c>
      <c r="G38" s="19">
        <f>G39+G40+G41</f>
        <v>611.8</v>
      </c>
      <c r="H38" s="19">
        <f>H39+H40+H41</f>
        <v>583.8</v>
      </c>
    </row>
    <row r="39" spans="1:8" s="10" customFormat="1" ht="81">
      <c r="A39" s="20" t="s">
        <v>25</v>
      </c>
      <c r="B39" s="15" t="s">
        <v>1</v>
      </c>
      <c r="C39" s="23" t="s">
        <v>4</v>
      </c>
      <c r="D39" s="23" t="s">
        <v>101</v>
      </c>
      <c r="E39" s="14" t="s">
        <v>21</v>
      </c>
      <c r="F39" s="19">
        <v>475</v>
      </c>
      <c r="G39" s="19">
        <v>475</v>
      </c>
      <c r="H39" s="19">
        <v>475</v>
      </c>
    </row>
    <row r="40" spans="1:8" s="10" customFormat="1" ht="40.5">
      <c r="A40" s="25" t="s">
        <v>121</v>
      </c>
      <c r="B40" s="15" t="s">
        <v>1</v>
      </c>
      <c r="C40" s="23" t="s">
        <v>4</v>
      </c>
      <c r="D40" s="23" t="s">
        <v>101</v>
      </c>
      <c r="E40" s="14" t="s">
        <v>22</v>
      </c>
      <c r="F40" s="19">
        <v>325.1</v>
      </c>
      <c r="G40" s="19">
        <v>128</v>
      </c>
      <c r="H40" s="19">
        <v>100</v>
      </c>
    </row>
    <row r="41" spans="1:8" s="10" customFormat="1" ht="15">
      <c r="A41" s="25" t="s">
        <v>26</v>
      </c>
      <c r="B41" s="15" t="s">
        <v>1</v>
      </c>
      <c r="C41" s="23" t="s">
        <v>4</v>
      </c>
      <c r="D41" s="23" t="s">
        <v>101</v>
      </c>
      <c r="E41" s="14" t="s">
        <v>23</v>
      </c>
      <c r="F41" s="19">
        <v>8.8</v>
      </c>
      <c r="G41" s="19">
        <v>8.8</v>
      </c>
      <c r="H41" s="19">
        <v>8.8</v>
      </c>
    </row>
    <row r="42" spans="1:8" s="10" customFormat="1" ht="41.25">
      <c r="A42" s="35" t="s">
        <v>75</v>
      </c>
      <c r="B42" s="15" t="s">
        <v>1</v>
      </c>
      <c r="C42" s="15" t="s">
        <v>4</v>
      </c>
      <c r="D42" s="24" t="s">
        <v>76</v>
      </c>
      <c r="E42" s="14"/>
      <c r="F42" s="28">
        <f>F43</f>
        <v>2</v>
      </c>
      <c r="G42" s="28">
        <f>G43</f>
        <v>2</v>
      </c>
      <c r="H42" s="28">
        <f>H43</f>
        <v>2</v>
      </c>
    </row>
    <row r="43" spans="1:8" s="10" customFormat="1" ht="15">
      <c r="A43" s="25" t="s">
        <v>26</v>
      </c>
      <c r="B43" s="15" t="s">
        <v>1</v>
      </c>
      <c r="C43" s="15" t="s">
        <v>4</v>
      </c>
      <c r="D43" s="23" t="s">
        <v>76</v>
      </c>
      <c r="E43" s="14" t="s">
        <v>23</v>
      </c>
      <c r="F43" s="19">
        <v>2</v>
      </c>
      <c r="G43" s="19">
        <v>2</v>
      </c>
      <c r="H43" s="19">
        <v>2</v>
      </c>
    </row>
    <row r="44" spans="1:8" s="10" customFormat="1" ht="40.5">
      <c r="A44" s="26" t="s">
        <v>82</v>
      </c>
      <c r="B44" s="15" t="s">
        <v>1</v>
      </c>
      <c r="C44" s="23" t="s">
        <v>4</v>
      </c>
      <c r="D44" s="48" t="s">
        <v>74</v>
      </c>
      <c r="E44" s="24"/>
      <c r="F44" s="28">
        <f>F45</f>
        <v>30</v>
      </c>
      <c r="G44" s="28">
        <f>G45</f>
        <v>0</v>
      </c>
      <c r="H44" s="28">
        <f>H45</f>
        <v>0</v>
      </c>
    </row>
    <row r="45" spans="1:8" s="10" customFormat="1" ht="40.5">
      <c r="A45" s="25" t="s">
        <v>121</v>
      </c>
      <c r="B45" s="15" t="s">
        <v>1</v>
      </c>
      <c r="C45" s="23" t="s">
        <v>4</v>
      </c>
      <c r="D45" s="49" t="s">
        <v>74</v>
      </c>
      <c r="E45" s="24" t="s">
        <v>22</v>
      </c>
      <c r="F45" s="19">
        <v>30</v>
      </c>
      <c r="G45" s="19">
        <v>0</v>
      </c>
      <c r="H45" s="19">
        <v>0</v>
      </c>
    </row>
    <row r="46" spans="1:8" s="10" customFormat="1" ht="15">
      <c r="A46" s="33" t="s">
        <v>44</v>
      </c>
      <c r="B46" s="15" t="s">
        <v>1</v>
      </c>
      <c r="C46" s="24" t="s">
        <v>45</v>
      </c>
      <c r="D46" s="23"/>
      <c r="E46" s="14"/>
      <c r="F46" s="39">
        <f aca="true" t="shared" si="2" ref="F46:H49">F47</f>
        <v>236.39999999999998</v>
      </c>
      <c r="G46" s="39">
        <f t="shared" si="2"/>
        <v>238.7</v>
      </c>
      <c r="H46" s="39">
        <f t="shared" si="2"/>
        <v>247.5</v>
      </c>
    </row>
    <row r="47" spans="1:8" s="10" customFormat="1" ht="17.25" customHeight="1">
      <c r="A47" s="43" t="s">
        <v>46</v>
      </c>
      <c r="B47" s="15" t="s">
        <v>1</v>
      </c>
      <c r="C47" s="24" t="s">
        <v>5</v>
      </c>
      <c r="D47" s="23"/>
      <c r="E47" s="14"/>
      <c r="F47" s="19">
        <f t="shared" si="2"/>
        <v>236.39999999999998</v>
      </c>
      <c r="G47" s="19">
        <f t="shared" si="2"/>
        <v>238.7</v>
      </c>
      <c r="H47" s="19">
        <f t="shared" si="2"/>
        <v>247.5</v>
      </c>
    </row>
    <row r="48" spans="1:8" s="10" customFormat="1" ht="29.25" customHeight="1">
      <c r="A48" s="56" t="s">
        <v>92</v>
      </c>
      <c r="B48" s="15" t="s">
        <v>1</v>
      </c>
      <c r="C48" s="15" t="s">
        <v>5</v>
      </c>
      <c r="D48" s="15" t="s">
        <v>94</v>
      </c>
      <c r="E48" s="14"/>
      <c r="F48" s="19">
        <f t="shared" si="2"/>
        <v>236.39999999999998</v>
      </c>
      <c r="G48" s="19">
        <f t="shared" si="2"/>
        <v>238.7</v>
      </c>
      <c r="H48" s="19">
        <f t="shared" si="2"/>
        <v>247.5</v>
      </c>
    </row>
    <row r="49" spans="1:8" s="10" customFormat="1" ht="17.25" customHeight="1">
      <c r="A49" s="56" t="s">
        <v>93</v>
      </c>
      <c r="B49" s="15" t="s">
        <v>1</v>
      </c>
      <c r="C49" s="15" t="s">
        <v>5</v>
      </c>
      <c r="D49" s="15" t="s">
        <v>91</v>
      </c>
      <c r="E49" s="23"/>
      <c r="F49" s="19">
        <f t="shared" si="2"/>
        <v>236.39999999999998</v>
      </c>
      <c r="G49" s="19">
        <f t="shared" si="2"/>
        <v>238.7</v>
      </c>
      <c r="H49" s="19">
        <f t="shared" si="2"/>
        <v>247.5</v>
      </c>
    </row>
    <row r="50" spans="1:8" s="10" customFormat="1" ht="44.25" customHeight="1">
      <c r="A50" s="17" t="s">
        <v>71</v>
      </c>
      <c r="B50" s="15" t="s">
        <v>1</v>
      </c>
      <c r="C50" s="15" t="s">
        <v>5</v>
      </c>
      <c r="D50" s="14" t="s">
        <v>37</v>
      </c>
      <c r="E50" s="14"/>
      <c r="F50" s="28">
        <f>SUM(F51:F52)</f>
        <v>236.39999999999998</v>
      </c>
      <c r="G50" s="28">
        <f>SUM(G51:G52)</f>
        <v>238.7</v>
      </c>
      <c r="H50" s="28">
        <f>SUM(H51:H52)</f>
        <v>247.5</v>
      </c>
    </row>
    <row r="51" spans="1:8" s="10" customFormat="1" ht="81">
      <c r="A51" s="20" t="s">
        <v>25</v>
      </c>
      <c r="B51" s="15" t="s">
        <v>1</v>
      </c>
      <c r="C51" s="15" t="s">
        <v>5</v>
      </c>
      <c r="D51" s="15" t="s">
        <v>37</v>
      </c>
      <c r="E51" s="14" t="s">
        <v>21</v>
      </c>
      <c r="F51" s="19">
        <v>196.1</v>
      </c>
      <c r="G51" s="19">
        <v>189.6</v>
      </c>
      <c r="H51" s="19">
        <v>189.6</v>
      </c>
    </row>
    <row r="52" spans="1:8" s="10" customFormat="1" ht="41.25" customHeight="1">
      <c r="A52" s="25" t="s">
        <v>121</v>
      </c>
      <c r="B52" s="15" t="s">
        <v>1</v>
      </c>
      <c r="C52" s="15" t="s">
        <v>5</v>
      </c>
      <c r="D52" s="15" t="s">
        <v>37</v>
      </c>
      <c r="E52" s="14" t="s">
        <v>22</v>
      </c>
      <c r="F52" s="19">
        <v>40.3</v>
      </c>
      <c r="G52" s="19">
        <v>49.1</v>
      </c>
      <c r="H52" s="19">
        <v>57.9</v>
      </c>
    </row>
    <row r="53" spans="1:8" s="10" customFormat="1" ht="25.5">
      <c r="A53" s="33" t="s">
        <v>47</v>
      </c>
      <c r="B53" s="15" t="s">
        <v>1</v>
      </c>
      <c r="C53" s="14" t="s">
        <v>48</v>
      </c>
      <c r="D53" s="15"/>
      <c r="E53" s="14"/>
      <c r="F53" s="39">
        <f>F54</f>
        <v>200.2</v>
      </c>
      <c r="G53" s="39">
        <f>G54</f>
        <v>40</v>
      </c>
      <c r="H53" s="39">
        <f>H54</f>
        <v>20</v>
      </c>
    </row>
    <row r="54" spans="1:8" s="10" customFormat="1" ht="54" customHeight="1">
      <c r="A54" s="45" t="s">
        <v>160</v>
      </c>
      <c r="B54" s="15" t="s">
        <v>1</v>
      </c>
      <c r="C54" s="14" t="s">
        <v>159</v>
      </c>
      <c r="D54" s="14"/>
      <c r="E54" s="14"/>
      <c r="F54" s="19">
        <f>F55+F66</f>
        <v>200.2</v>
      </c>
      <c r="G54" s="19">
        <f>G55+G66</f>
        <v>40</v>
      </c>
      <c r="H54" s="19">
        <f>H55+H66</f>
        <v>20</v>
      </c>
    </row>
    <row r="55" spans="1:8" s="10" customFormat="1" ht="108">
      <c r="A55" s="17" t="s">
        <v>134</v>
      </c>
      <c r="B55" s="15" t="s">
        <v>1</v>
      </c>
      <c r="C55" s="15" t="s">
        <v>159</v>
      </c>
      <c r="D55" s="14" t="s">
        <v>59</v>
      </c>
      <c r="E55" s="14"/>
      <c r="F55" s="28">
        <f>F56+F63</f>
        <v>50</v>
      </c>
      <c r="G55" s="28">
        <f>G56+G63</f>
        <v>40</v>
      </c>
      <c r="H55" s="28">
        <f>H56+H63</f>
        <v>20</v>
      </c>
    </row>
    <row r="56" spans="1:8" s="10" customFormat="1" ht="55.5" customHeight="1">
      <c r="A56" s="36" t="s">
        <v>77</v>
      </c>
      <c r="B56" s="15" t="s">
        <v>1</v>
      </c>
      <c r="C56" s="15" t="s">
        <v>159</v>
      </c>
      <c r="D56" s="14" t="s">
        <v>60</v>
      </c>
      <c r="E56" s="14"/>
      <c r="F56" s="28">
        <f>F57+F59+F61</f>
        <v>50</v>
      </c>
      <c r="G56" s="28">
        <f>G57+G59+G61</f>
        <v>37</v>
      </c>
      <c r="H56" s="28">
        <f>H57+H59+H61</f>
        <v>20</v>
      </c>
    </row>
    <row r="57" spans="1:8" s="10" customFormat="1" ht="27.75">
      <c r="A57" s="46" t="s">
        <v>49</v>
      </c>
      <c r="B57" s="15" t="s">
        <v>1</v>
      </c>
      <c r="C57" s="15" t="s">
        <v>159</v>
      </c>
      <c r="D57" s="14" t="s">
        <v>67</v>
      </c>
      <c r="E57" s="14"/>
      <c r="F57" s="28">
        <f>F58</f>
        <v>43</v>
      </c>
      <c r="G57" s="28">
        <f>G58</f>
        <v>25</v>
      </c>
      <c r="H57" s="28">
        <f>H58</f>
        <v>20</v>
      </c>
    </row>
    <row r="58" spans="1:8" s="10" customFormat="1" ht="40.5">
      <c r="A58" s="25" t="s">
        <v>121</v>
      </c>
      <c r="B58" s="15" t="s">
        <v>1</v>
      </c>
      <c r="C58" s="15" t="s">
        <v>159</v>
      </c>
      <c r="D58" s="15" t="s">
        <v>67</v>
      </c>
      <c r="E58" s="14" t="s">
        <v>22</v>
      </c>
      <c r="F58" s="19">
        <v>43</v>
      </c>
      <c r="G58" s="19">
        <v>25</v>
      </c>
      <c r="H58" s="19">
        <v>20</v>
      </c>
    </row>
    <row r="59" spans="1:8" s="10" customFormat="1" ht="27">
      <c r="A59" s="66" t="s">
        <v>148</v>
      </c>
      <c r="B59" s="15" t="s">
        <v>1</v>
      </c>
      <c r="C59" s="15" t="s">
        <v>159</v>
      </c>
      <c r="D59" s="14" t="s">
        <v>149</v>
      </c>
      <c r="E59" s="14"/>
      <c r="F59" s="19">
        <f>F60</f>
        <v>0</v>
      </c>
      <c r="G59" s="19">
        <f>G60</f>
        <v>5</v>
      </c>
      <c r="H59" s="19">
        <v>0</v>
      </c>
    </row>
    <row r="60" spans="1:8" s="10" customFormat="1" ht="27">
      <c r="A60" s="25" t="s">
        <v>150</v>
      </c>
      <c r="B60" s="15" t="s">
        <v>1</v>
      </c>
      <c r="C60" s="15" t="s">
        <v>159</v>
      </c>
      <c r="D60" s="15" t="s">
        <v>149</v>
      </c>
      <c r="E60" s="14" t="s">
        <v>22</v>
      </c>
      <c r="F60" s="19">
        <v>0</v>
      </c>
      <c r="G60" s="19">
        <v>5</v>
      </c>
      <c r="H60" s="19">
        <v>0</v>
      </c>
    </row>
    <row r="61" spans="1:8" s="10" customFormat="1" ht="27">
      <c r="A61" s="66" t="s">
        <v>151</v>
      </c>
      <c r="B61" s="15" t="s">
        <v>1</v>
      </c>
      <c r="C61" s="15" t="s">
        <v>159</v>
      </c>
      <c r="D61" s="14" t="s">
        <v>152</v>
      </c>
      <c r="E61" s="14"/>
      <c r="F61" s="19">
        <f>F62</f>
        <v>7</v>
      </c>
      <c r="G61" s="19">
        <f>G62</f>
        <v>7</v>
      </c>
      <c r="H61" s="19">
        <f>H62</f>
        <v>0</v>
      </c>
    </row>
    <row r="62" spans="1:8" s="10" customFormat="1" ht="27">
      <c r="A62" s="25" t="s">
        <v>150</v>
      </c>
      <c r="B62" s="15" t="s">
        <v>1</v>
      </c>
      <c r="C62" s="15" t="s">
        <v>159</v>
      </c>
      <c r="D62" s="15" t="s">
        <v>152</v>
      </c>
      <c r="E62" s="14" t="s">
        <v>22</v>
      </c>
      <c r="F62" s="19">
        <v>7</v>
      </c>
      <c r="G62" s="19">
        <v>7</v>
      </c>
      <c r="H62" s="19">
        <v>0</v>
      </c>
    </row>
    <row r="63" spans="1:8" s="10" customFormat="1" ht="27.75">
      <c r="A63" s="36" t="s">
        <v>153</v>
      </c>
      <c r="B63" s="15" t="s">
        <v>1</v>
      </c>
      <c r="C63" s="15" t="s">
        <v>159</v>
      </c>
      <c r="D63" s="14" t="s">
        <v>154</v>
      </c>
      <c r="E63" s="14"/>
      <c r="F63" s="19">
        <f aca="true" t="shared" si="3" ref="F63:H64">F64</f>
        <v>0</v>
      </c>
      <c r="G63" s="19">
        <f t="shared" si="3"/>
        <v>3</v>
      </c>
      <c r="H63" s="19">
        <f t="shared" si="3"/>
        <v>0</v>
      </c>
    </row>
    <row r="64" spans="1:8" s="10" customFormat="1" ht="27">
      <c r="A64" s="66" t="s">
        <v>155</v>
      </c>
      <c r="B64" s="15" t="s">
        <v>1</v>
      </c>
      <c r="C64" s="15" t="s">
        <v>159</v>
      </c>
      <c r="D64" s="14" t="s">
        <v>156</v>
      </c>
      <c r="E64" s="14"/>
      <c r="F64" s="19">
        <f t="shared" si="3"/>
        <v>0</v>
      </c>
      <c r="G64" s="19">
        <f t="shared" si="3"/>
        <v>3</v>
      </c>
      <c r="H64" s="19">
        <f t="shared" si="3"/>
        <v>0</v>
      </c>
    </row>
    <row r="65" spans="1:8" s="10" customFormat="1" ht="27">
      <c r="A65" s="25" t="s">
        <v>150</v>
      </c>
      <c r="B65" s="15" t="s">
        <v>1</v>
      </c>
      <c r="C65" s="15" t="s">
        <v>159</v>
      </c>
      <c r="D65" s="15" t="s">
        <v>156</v>
      </c>
      <c r="E65" s="14" t="s">
        <v>22</v>
      </c>
      <c r="F65" s="19">
        <v>0</v>
      </c>
      <c r="G65" s="19">
        <v>3</v>
      </c>
      <c r="H65" s="19">
        <v>0</v>
      </c>
    </row>
    <row r="66" spans="1:8" s="10" customFormat="1" ht="27.75">
      <c r="A66" s="56" t="s">
        <v>92</v>
      </c>
      <c r="B66" s="15" t="s">
        <v>1</v>
      </c>
      <c r="C66" s="15" t="s">
        <v>159</v>
      </c>
      <c r="D66" s="14" t="s">
        <v>94</v>
      </c>
      <c r="E66" s="14"/>
      <c r="F66" s="19">
        <f aca="true" t="shared" si="4" ref="F66:H68">F67</f>
        <v>150.2</v>
      </c>
      <c r="G66" s="19">
        <f t="shared" si="4"/>
        <v>0</v>
      </c>
      <c r="H66" s="19">
        <f t="shared" si="4"/>
        <v>0</v>
      </c>
    </row>
    <row r="67" spans="1:8" s="10" customFormat="1" ht="15">
      <c r="A67" s="56" t="s">
        <v>93</v>
      </c>
      <c r="B67" s="15" t="s">
        <v>1</v>
      </c>
      <c r="C67" s="15" t="s">
        <v>159</v>
      </c>
      <c r="D67" s="15" t="s">
        <v>91</v>
      </c>
      <c r="E67" s="14"/>
      <c r="F67" s="19">
        <f t="shared" si="4"/>
        <v>150.2</v>
      </c>
      <c r="G67" s="19">
        <f t="shared" si="4"/>
        <v>0</v>
      </c>
      <c r="H67" s="19">
        <f t="shared" si="4"/>
        <v>0</v>
      </c>
    </row>
    <row r="68" spans="1:8" s="10" customFormat="1" ht="27.75">
      <c r="A68" s="46" t="s">
        <v>147</v>
      </c>
      <c r="B68" s="15" t="s">
        <v>1</v>
      </c>
      <c r="C68" s="15" t="s">
        <v>159</v>
      </c>
      <c r="D68" s="14" t="s">
        <v>120</v>
      </c>
      <c r="E68" s="14"/>
      <c r="F68" s="19">
        <f t="shared" si="4"/>
        <v>150.2</v>
      </c>
      <c r="G68" s="19">
        <f t="shared" si="4"/>
        <v>0</v>
      </c>
      <c r="H68" s="19">
        <f t="shared" si="4"/>
        <v>0</v>
      </c>
    </row>
    <row r="69" spans="1:8" s="10" customFormat="1" ht="40.5">
      <c r="A69" s="25" t="s">
        <v>121</v>
      </c>
      <c r="B69" s="15" t="s">
        <v>1</v>
      </c>
      <c r="C69" s="15" t="s">
        <v>159</v>
      </c>
      <c r="D69" s="15" t="s">
        <v>120</v>
      </c>
      <c r="E69" s="14" t="s">
        <v>22</v>
      </c>
      <c r="F69" s="19">
        <v>150.2</v>
      </c>
      <c r="G69" s="19">
        <v>0</v>
      </c>
      <c r="H69" s="19">
        <v>0</v>
      </c>
    </row>
    <row r="70" spans="1:8" s="10" customFormat="1" ht="15">
      <c r="A70" s="33" t="s">
        <v>50</v>
      </c>
      <c r="B70" s="15" t="s">
        <v>1</v>
      </c>
      <c r="C70" s="14" t="s">
        <v>52</v>
      </c>
      <c r="D70" s="15"/>
      <c r="E70" s="14"/>
      <c r="F70" s="39">
        <f>F71+F76</f>
        <v>989.3</v>
      </c>
      <c r="G70" s="39">
        <f>G71+G76</f>
        <v>0</v>
      </c>
      <c r="H70" s="39">
        <f>H71+H76</f>
        <v>0</v>
      </c>
    </row>
    <row r="71" spans="1:8" s="10" customFormat="1" ht="15">
      <c r="A71" s="44" t="s">
        <v>51</v>
      </c>
      <c r="B71" s="15" t="s">
        <v>1</v>
      </c>
      <c r="C71" s="14" t="s">
        <v>6</v>
      </c>
      <c r="D71" s="15"/>
      <c r="E71" s="14"/>
      <c r="F71" s="19">
        <f>F72</f>
        <v>984.3</v>
      </c>
      <c r="G71" s="19">
        <v>0</v>
      </c>
      <c r="H71" s="19">
        <v>0</v>
      </c>
    </row>
    <row r="72" spans="1:8" s="10" customFormat="1" ht="27.75">
      <c r="A72" s="56" t="s">
        <v>92</v>
      </c>
      <c r="B72" s="15" t="s">
        <v>1</v>
      </c>
      <c r="C72" s="15" t="s">
        <v>6</v>
      </c>
      <c r="D72" s="15" t="s">
        <v>94</v>
      </c>
      <c r="E72" s="14"/>
      <c r="F72" s="19">
        <f>F73</f>
        <v>984.3</v>
      </c>
      <c r="G72" s="19">
        <v>0</v>
      </c>
      <c r="H72" s="19">
        <v>0</v>
      </c>
    </row>
    <row r="73" spans="1:8" s="10" customFormat="1" ht="15">
      <c r="A73" s="56" t="s">
        <v>93</v>
      </c>
      <c r="B73" s="15" t="s">
        <v>1</v>
      </c>
      <c r="C73" s="15" t="s">
        <v>6</v>
      </c>
      <c r="D73" s="15" t="s">
        <v>91</v>
      </c>
      <c r="E73" s="14"/>
      <c r="F73" s="19">
        <f>F74</f>
        <v>984.3</v>
      </c>
      <c r="G73" s="19">
        <v>0</v>
      </c>
      <c r="H73" s="19">
        <v>0</v>
      </c>
    </row>
    <row r="74" spans="1:8" s="10" customFormat="1" ht="40.5">
      <c r="A74" s="17" t="s">
        <v>87</v>
      </c>
      <c r="B74" s="15" t="s">
        <v>1</v>
      </c>
      <c r="C74" s="15" t="s">
        <v>6</v>
      </c>
      <c r="D74" s="14" t="s">
        <v>38</v>
      </c>
      <c r="E74" s="14"/>
      <c r="F74" s="28">
        <f>F75</f>
        <v>984.3</v>
      </c>
      <c r="G74" s="28">
        <v>0</v>
      </c>
      <c r="H74" s="28">
        <v>0</v>
      </c>
    </row>
    <row r="75" spans="1:8" s="10" customFormat="1" ht="44.25" customHeight="1">
      <c r="A75" s="25" t="s">
        <v>121</v>
      </c>
      <c r="B75" s="15" t="s">
        <v>1</v>
      </c>
      <c r="C75" s="15" t="s">
        <v>6</v>
      </c>
      <c r="D75" s="15" t="s">
        <v>38</v>
      </c>
      <c r="E75" s="14" t="s">
        <v>22</v>
      </c>
      <c r="F75" s="19">
        <v>984.3</v>
      </c>
      <c r="G75" s="19">
        <v>0</v>
      </c>
      <c r="H75" s="19">
        <v>0</v>
      </c>
    </row>
    <row r="76" spans="1:8" s="10" customFormat="1" ht="26.25" customHeight="1">
      <c r="A76" s="27" t="s">
        <v>146</v>
      </c>
      <c r="B76" s="15" t="s">
        <v>1</v>
      </c>
      <c r="C76" s="14" t="s">
        <v>139</v>
      </c>
      <c r="D76" s="15"/>
      <c r="E76" s="14"/>
      <c r="F76" s="19">
        <f aca="true" t="shared" si="5" ref="F76:H79">F77</f>
        <v>5</v>
      </c>
      <c r="G76" s="19">
        <f t="shared" si="5"/>
        <v>0</v>
      </c>
      <c r="H76" s="19">
        <f t="shared" si="5"/>
        <v>0</v>
      </c>
    </row>
    <row r="77" spans="1:8" s="10" customFormat="1" ht="87.75" customHeight="1">
      <c r="A77" s="65" t="s">
        <v>140</v>
      </c>
      <c r="B77" s="15" t="s">
        <v>1</v>
      </c>
      <c r="C77" s="15" t="s">
        <v>139</v>
      </c>
      <c r="D77" s="14" t="s">
        <v>141</v>
      </c>
      <c r="E77" s="14"/>
      <c r="F77" s="19">
        <f t="shared" si="5"/>
        <v>5</v>
      </c>
      <c r="G77" s="19">
        <f t="shared" si="5"/>
        <v>0</v>
      </c>
      <c r="H77" s="19">
        <f t="shared" si="5"/>
        <v>0</v>
      </c>
    </row>
    <row r="78" spans="1:8" s="10" customFormat="1" ht="45.75" customHeight="1">
      <c r="A78" s="60" t="s">
        <v>143</v>
      </c>
      <c r="B78" s="15" t="s">
        <v>1</v>
      </c>
      <c r="C78" s="15" t="s">
        <v>139</v>
      </c>
      <c r="D78" s="14" t="s">
        <v>142</v>
      </c>
      <c r="E78" s="14"/>
      <c r="F78" s="19">
        <f t="shared" si="5"/>
        <v>5</v>
      </c>
      <c r="G78" s="19">
        <f t="shared" si="5"/>
        <v>0</v>
      </c>
      <c r="H78" s="19">
        <f t="shared" si="5"/>
        <v>0</v>
      </c>
    </row>
    <row r="79" spans="1:8" s="10" customFormat="1" ht="41.25" customHeight="1">
      <c r="A79" s="65" t="s">
        <v>145</v>
      </c>
      <c r="B79" s="15" t="s">
        <v>1</v>
      </c>
      <c r="C79" s="15" t="s">
        <v>139</v>
      </c>
      <c r="D79" s="14" t="s">
        <v>144</v>
      </c>
      <c r="E79" s="14"/>
      <c r="F79" s="28">
        <f t="shared" si="5"/>
        <v>5</v>
      </c>
      <c r="G79" s="28">
        <f t="shared" si="5"/>
        <v>0</v>
      </c>
      <c r="H79" s="28">
        <f t="shared" si="5"/>
        <v>0</v>
      </c>
    </row>
    <row r="80" spans="1:8" s="10" customFormat="1" ht="39" customHeight="1">
      <c r="A80" s="25" t="s">
        <v>121</v>
      </c>
      <c r="B80" s="15" t="s">
        <v>1</v>
      </c>
      <c r="C80" s="15" t="s">
        <v>139</v>
      </c>
      <c r="D80" s="15" t="s">
        <v>144</v>
      </c>
      <c r="E80" s="14" t="s">
        <v>22</v>
      </c>
      <c r="F80" s="19">
        <v>5</v>
      </c>
      <c r="G80" s="19">
        <v>0</v>
      </c>
      <c r="H80" s="19">
        <v>0</v>
      </c>
    </row>
    <row r="81" spans="1:8" s="10" customFormat="1" ht="17.25" customHeight="1">
      <c r="A81" s="33" t="s">
        <v>53</v>
      </c>
      <c r="B81" s="15" t="s">
        <v>1</v>
      </c>
      <c r="C81" s="14" t="s">
        <v>55</v>
      </c>
      <c r="D81" s="15"/>
      <c r="E81" s="14"/>
      <c r="F81" s="39">
        <f>F82+F91</f>
        <v>1401.6</v>
      </c>
      <c r="G81" s="39">
        <f>G82+G91</f>
        <v>218.9</v>
      </c>
      <c r="H81" s="39">
        <f>H82+H91</f>
        <v>188.1</v>
      </c>
    </row>
    <row r="82" spans="1:8" s="10" customFormat="1" ht="17.25" customHeight="1">
      <c r="A82" s="13" t="s">
        <v>54</v>
      </c>
      <c r="B82" s="15" t="s">
        <v>1</v>
      </c>
      <c r="C82" s="14" t="s">
        <v>31</v>
      </c>
      <c r="D82" s="15"/>
      <c r="E82" s="14"/>
      <c r="F82" s="19">
        <f aca="true" t="shared" si="6" ref="F82:H83">F83</f>
        <v>417.6</v>
      </c>
      <c r="G82" s="19">
        <f t="shared" si="6"/>
        <v>35.9</v>
      </c>
      <c r="H82" s="19">
        <f t="shared" si="6"/>
        <v>35.9</v>
      </c>
    </row>
    <row r="83" spans="1:8" s="10" customFormat="1" ht="30" customHeight="1">
      <c r="A83" s="56" t="s">
        <v>92</v>
      </c>
      <c r="B83" s="15" t="s">
        <v>1</v>
      </c>
      <c r="C83" s="15" t="s">
        <v>31</v>
      </c>
      <c r="D83" s="15" t="s">
        <v>94</v>
      </c>
      <c r="E83" s="14"/>
      <c r="F83" s="19">
        <f t="shared" si="6"/>
        <v>417.6</v>
      </c>
      <c r="G83" s="19">
        <f t="shared" si="6"/>
        <v>35.9</v>
      </c>
      <c r="H83" s="19">
        <f t="shared" si="6"/>
        <v>35.9</v>
      </c>
    </row>
    <row r="84" spans="1:8" s="10" customFormat="1" ht="17.25" customHeight="1">
      <c r="A84" s="56" t="s">
        <v>93</v>
      </c>
      <c r="B84" s="15" t="s">
        <v>1</v>
      </c>
      <c r="C84" s="15" t="s">
        <v>31</v>
      </c>
      <c r="D84" s="15" t="s">
        <v>91</v>
      </c>
      <c r="E84" s="14"/>
      <c r="F84" s="19">
        <f>F85+F87</f>
        <v>417.6</v>
      </c>
      <c r="G84" s="19">
        <f>G85+G87</f>
        <v>35.9</v>
      </c>
      <c r="H84" s="19">
        <f>H85+H87</f>
        <v>35.9</v>
      </c>
    </row>
    <row r="85" spans="1:8" s="10" customFormat="1" ht="30.75" customHeight="1">
      <c r="A85" s="17" t="s">
        <v>126</v>
      </c>
      <c r="B85" s="15" t="s">
        <v>1</v>
      </c>
      <c r="C85" s="15" t="s">
        <v>31</v>
      </c>
      <c r="D85" s="14" t="s">
        <v>86</v>
      </c>
      <c r="E85" s="14"/>
      <c r="F85" s="28">
        <f>F86</f>
        <v>35.6</v>
      </c>
      <c r="G85" s="28">
        <f>G86</f>
        <v>32.3</v>
      </c>
      <c r="H85" s="28">
        <f>H86</f>
        <v>32.3</v>
      </c>
    </row>
    <row r="86" spans="1:8" s="10" customFormat="1" ht="42.75" customHeight="1">
      <c r="A86" s="25" t="s">
        <v>121</v>
      </c>
      <c r="B86" s="15" t="s">
        <v>1</v>
      </c>
      <c r="C86" s="15" t="s">
        <v>31</v>
      </c>
      <c r="D86" s="15" t="s">
        <v>86</v>
      </c>
      <c r="E86" s="14" t="s">
        <v>22</v>
      </c>
      <c r="F86" s="19">
        <v>35.6</v>
      </c>
      <c r="G86" s="19">
        <v>32.3</v>
      </c>
      <c r="H86" s="19">
        <v>32.3</v>
      </c>
    </row>
    <row r="87" spans="1:8" s="10" customFormat="1" ht="30" customHeight="1">
      <c r="A87" s="17" t="s">
        <v>115</v>
      </c>
      <c r="B87" s="15" t="s">
        <v>1</v>
      </c>
      <c r="C87" s="15" t="s">
        <v>31</v>
      </c>
      <c r="D87" s="14" t="s">
        <v>116</v>
      </c>
      <c r="E87" s="14"/>
      <c r="F87" s="19">
        <f>F89+F90+F88</f>
        <v>382</v>
      </c>
      <c r="G87" s="19">
        <f>G89+G90</f>
        <v>3.6</v>
      </c>
      <c r="H87" s="19">
        <f>H89+H90</f>
        <v>3.6</v>
      </c>
    </row>
    <row r="88" spans="1:8" s="10" customFormat="1" ht="30" customHeight="1">
      <c r="A88" s="25" t="s">
        <v>121</v>
      </c>
      <c r="B88" s="15" t="s">
        <v>1</v>
      </c>
      <c r="C88" s="15" t="s">
        <v>31</v>
      </c>
      <c r="D88" s="15" t="s">
        <v>116</v>
      </c>
      <c r="E88" s="14" t="s">
        <v>22</v>
      </c>
      <c r="F88" s="19">
        <v>28.4</v>
      </c>
      <c r="G88" s="19">
        <v>0</v>
      </c>
      <c r="H88" s="19">
        <v>0</v>
      </c>
    </row>
    <row r="89" spans="1:8" s="10" customFormat="1" ht="29.25" customHeight="1">
      <c r="A89" s="60" t="s">
        <v>166</v>
      </c>
      <c r="B89" s="15" t="s">
        <v>1</v>
      </c>
      <c r="C89" s="15" t="s">
        <v>31</v>
      </c>
      <c r="D89" s="15" t="s">
        <v>116</v>
      </c>
      <c r="E89" s="14" t="s">
        <v>165</v>
      </c>
      <c r="F89" s="19">
        <v>350</v>
      </c>
      <c r="G89" s="19">
        <v>0</v>
      </c>
      <c r="H89" s="19">
        <v>0</v>
      </c>
    </row>
    <row r="90" spans="1:8" s="10" customFormat="1" ht="16.5" customHeight="1">
      <c r="A90" s="25" t="s">
        <v>26</v>
      </c>
      <c r="B90" s="15" t="s">
        <v>1</v>
      </c>
      <c r="C90" s="15" t="s">
        <v>31</v>
      </c>
      <c r="D90" s="15" t="s">
        <v>116</v>
      </c>
      <c r="E90" s="14" t="s">
        <v>23</v>
      </c>
      <c r="F90" s="19">
        <v>3.6</v>
      </c>
      <c r="G90" s="19">
        <v>3.6</v>
      </c>
      <c r="H90" s="19">
        <v>3.6</v>
      </c>
    </row>
    <row r="91" spans="1:8" s="10" customFormat="1" ht="17.25" customHeight="1">
      <c r="A91" s="13" t="s">
        <v>66</v>
      </c>
      <c r="B91" s="15" t="s">
        <v>1</v>
      </c>
      <c r="C91" s="14" t="s">
        <v>7</v>
      </c>
      <c r="D91" s="15"/>
      <c r="E91" s="14"/>
      <c r="F91" s="19">
        <f>F92+F104</f>
        <v>984</v>
      </c>
      <c r="G91" s="19">
        <f>G92</f>
        <v>183</v>
      </c>
      <c r="H91" s="19">
        <f>H92</f>
        <v>152.2</v>
      </c>
    </row>
    <row r="92" spans="1:8" s="10" customFormat="1" ht="56.25" customHeight="1">
      <c r="A92" s="17" t="s">
        <v>129</v>
      </c>
      <c r="B92" s="15" t="s">
        <v>1</v>
      </c>
      <c r="C92" s="15" t="s">
        <v>7</v>
      </c>
      <c r="D92" s="14" t="s">
        <v>99</v>
      </c>
      <c r="E92" s="14"/>
      <c r="F92" s="19">
        <f>F93+F96+F100</f>
        <v>634</v>
      </c>
      <c r="G92" s="19">
        <f>G93+G96+G100</f>
        <v>183</v>
      </c>
      <c r="H92" s="19">
        <f>H93+H96+H100</f>
        <v>152.2</v>
      </c>
    </row>
    <row r="93" spans="1:8" s="10" customFormat="1" ht="27">
      <c r="A93" s="60" t="s">
        <v>125</v>
      </c>
      <c r="B93" s="15" t="s">
        <v>1</v>
      </c>
      <c r="C93" s="15" t="s">
        <v>7</v>
      </c>
      <c r="D93" s="14" t="s">
        <v>104</v>
      </c>
      <c r="E93" s="14"/>
      <c r="F93" s="19">
        <f aca="true" t="shared" si="7" ref="F93:H94">F94</f>
        <v>353.8</v>
      </c>
      <c r="G93" s="19">
        <f t="shared" si="7"/>
        <v>50</v>
      </c>
      <c r="H93" s="19">
        <f t="shared" si="7"/>
        <v>50</v>
      </c>
    </row>
    <row r="94" spans="1:8" s="10" customFormat="1" ht="42" customHeight="1">
      <c r="A94" s="17" t="s">
        <v>105</v>
      </c>
      <c r="B94" s="15" t="s">
        <v>1</v>
      </c>
      <c r="C94" s="15" t="s">
        <v>7</v>
      </c>
      <c r="D94" s="14" t="s">
        <v>106</v>
      </c>
      <c r="E94" s="14"/>
      <c r="F94" s="28">
        <f>F95</f>
        <v>353.8</v>
      </c>
      <c r="G94" s="28">
        <f t="shared" si="7"/>
        <v>50</v>
      </c>
      <c r="H94" s="28">
        <f t="shared" si="7"/>
        <v>50</v>
      </c>
    </row>
    <row r="95" spans="1:8" s="10" customFormat="1" ht="40.5">
      <c r="A95" s="25" t="s">
        <v>121</v>
      </c>
      <c r="B95" s="15" t="s">
        <v>1</v>
      </c>
      <c r="C95" s="15" t="s">
        <v>7</v>
      </c>
      <c r="D95" s="15" t="s">
        <v>106</v>
      </c>
      <c r="E95" s="14" t="s">
        <v>22</v>
      </c>
      <c r="F95" s="19">
        <v>353.8</v>
      </c>
      <c r="G95" s="19">
        <v>50</v>
      </c>
      <c r="H95" s="19">
        <v>50</v>
      </c>
    </row>
    <row r="96" spans="1:8" s="10" customFormat="1" ht="27">
      <c r="A96" s="60" t="s">
        <v>107</v>
      </c>
      <c r="B96" s="15" t="s">
        <v>1</v>
      </c>
      <c r="C96" s="15" t="s">
        <v>7</v>
      </c>
      <c r="D96" s="14" t="s">
        <v>108</v>
      </c>
      <c r="E96" s="14"/>
      <c r="F96" s="19">
        <f>F97</f>
        <v>125.30000000000001</v>
      </c>
      <c r="G96" s="19">
        <f>G97</f>
        <v>76.2</v>
      </c>
      <c r="H96" s="19">
        <f>H97</f>
        <v>76.2</v>
      </c>
    </row>
    <row r="97" spans="1:8" s="10" customFormat="1" ht="15">
      <c r="A97" s="17" t="s">
        <v>109</v>
      </c>
      <c r="B97" s="15" t="s">
        <v>1</v>
      </c>
      <c r="C97" s="15" t="s">
        <v>7</v>
      </c>
      <c r="D97" s="14" t="s">
        <v>110</v>
      </c>
      <c r="E97" s="14"/>
      <c r="F97" s="28">
        <f>F98+F99</f>
        <v>125.30000000000001</v>
      </c>
      <c r="G97" s="28">
        <f>G98+G99</f>
        <v>76.2</v>
      </c>
      <c r="H97" s="28">
        <f>H98+H99</f>
        <v>76.2</v>
      </c>
    </row>
    <row r="98" spans="1:8" s="10" customFormat="1" ht="40.5">
      <c r="A98" s="25" t="s">
        <v>121</v>
      </c>
      <c r="B98" s="15" t="s">
        <v>1</v>
      </c>
      <c r="C98" s="15" t="s">
        <v>7</v>
      </c>
      <c r="D98" s="15" t="s">
        <v>110</v>
      </c>
      <c r="E98" s="14" t="s">
        <v>22</v>
      </c>
      <c r="F98" s="19">
        <v>49.1</v>
      </c>
      <c r="G98" s="19">
        <v>0</v>
      </c>
      <c r="H98" s="19">
        <v>0</v>
      </c>
    </row>
    <row r="99" spans="1:8" s="10" customFormat="1" ht="15">
      <c r="A99" s="25" t="s">
        <v>26</v>
      </c>
      <c r="B99" s="15" t="s">
        <v>1</v>
      </c>
      <c r="C99" s="15" t="s">
        <v>7</v>
      </c>
      <c r="D99" s="15" t="s">
        <v>110</v>
      </c>
      <c r="E99" s="14" t="s">
        <v>23</v>
      </c>
      <c r="F99" s="19">
        <v>76.2</v>
      </c>
      <c r="G99" s="19">
        <v>76.2</v>
      </c>
      <c r="H99" s="19">
        <v>76.2</v>
      </c>
    </row>
    <row r="100" spans="1:8" s="10" customFormat="1" ht="31.5" customHeight="1">
      <c r="A100" s="60" t="s">
        <v>111</v>
      </c>
      <c r="B100" s="15" t="s">
        <v>1</v>
      </c>
      <c r="C100" s="15" t="s">
        <v>7</v>
      </c>
      <c r="D100" s="14" t="s">
        <v>113</v>
      </c>
      <c r="E100" s="14"/>
      <c r="F100" s="19">
        <f>F101</f>
        <v>154.9</v>
      </c>
      <c r="G100" s="19">
        <f>+SUM(G102:G103)</f>
        <v>56.8</v>
      </c>
      <c r="H100" s="19">
        <f>+SUM(H102:H103)</f>
        <v>26</v>
      </c>
    </row>
    <row r="101" spans="1:8" s="10" customFormat="1" ht="32.25" customHeight="1">
      <c r="A101" s="17" t="s">
        <v>112</v>
      </c>
      <c r="B101" s="15" t="s">
        <v>1</v>
      </c>
      <c r="C101" s="15" t="s">
        <v>7</v>
      </c>
      <c r="D101" s="14" t="s">
        <v>114</v>
      </c>
      <c r="E101" s="14"/>
      <c r="F101" s="28">
        <f>F102+F103</f>
        <v>154.9</v>
      </c>
      <c r="G101" s="28">
        <f>G102+G103</f>
        <v>56.8</v>
      </c>
      <c r="H101" s="28">
        <f>H102+H103</f>
        <v>26</v>
      </c>
    </row>
    <row r="102" spans="1:8" s="10" customFormat="1" ht="40.5" customHeight="1">
      <c r="A102" s="25" t="s">
        <v>121</v>
      </c>
      <c r="B102" s="15" t="s">
        <v>1</v>
      </c>
      <c r="C102" s="15" t="s">
        <v>7</v>
      </c>
      <c r="D102" s="15" t="s">
        <v>114</v>
      </c>
      <c r="E102" s="14" t="s">
        <v>22</v>
      </c>
      <c r="F102" s="19">
        <v>95.8</v>
      </c>
      <c r="G102" s="19">
        <v>0</v>
      </c>
      <c r="H102" s="19">
        <v>0</v>
      </c>
    </row>
    <row r="103" spans="1:8" s="10" customFormat="1" ht="15">
      <c r="A103" s="25" t="s">
        <v>26</v>
      </c>
      <c r="B103" s="15" t="s">
        <v>1</v>
      </c>
      <c r="C103" s="15" t="s">
        <v>7</v>
      </c>
      <c r="D103" s="15" t="s">
        <v>114</v>
      </c>
      <c r="E103" s="14" t="s">
        <v>23</v>
      </c>
      <c r="F103" s="19">
        <v>59.1</v>
      </c>
      <c r="G103" s="19">
        <v>56.8</v>
      </c>
      <c r="H103" s="19">
        <v>26</v>
      </c>
    </row>
    <row r="104" spans="1:8" s="10" customFormat="1" ht="27.75">
      <c r="A104" s="62" t="s">
        <v>92</v>
      </c>
      <c r="B104" s="15" t="s">
        <v>1</v>
      </c>
      <c r="C104" s="15" t="s">
        <v>7</v>
      </c>
      <c r="D104" s="15" t="s">
        <v>94</v>
      </c>
      <c r="E104" s="14"/>
      <c r="F104" s="39">
        <f aca="true" t="shared" si="8" ref="F104:H106">F105</f>
        <v>350</v>
      </c>
      <c r="G104" s="39">
        <f t="shared" si="8"/>
        <v>0</v>
      </c>
      <c r="H104" s="39">
        <f t="shared" si="8"/>
        <v>0</v>
      </c>
    </row>
    <row r="105" spans="1:8" s="10" customFormat="1" ht="17.25" customHeight="1">
      <c r="A105" s="56" t="s">
        <v>93</v>
      </c>
      <c r="B105" s="15" t="s">
        <v>1</v>
      </c>
      <c r="C105" s="15" t="s">
        <v>7</v>
      </c>
      <c r="D105" s="15" t="s">
        <v>91</v>
      </c>
      <c r="E105" s="14"/>
      <c r="F105" s="19">
        <f t="shared" si="8"/>
        <v>350</v>
      </c>
      <c r="G105" s="19">
        <f t="shared" si="8"/>
        <v>0</v>
      </c>
      <c r="H105" s="19">
        <f t="shared" si="8"/>
        <v>0</v>
      </c>
    </row>
    <row r="106" spans="1:8" s="10" customFormat="1" ht="30.75" customHeight="1">
      <c r="A106" s="64" t="s">
        <v>118</v>
      </c>
      <c r="B106" s="15" t="s">
        <v>1</v>
      </c>
      <c r="C106" s="15" t="s">
        <v>7</v>
      </c>
      <c r="D106" s="14" t="s">
        <v>117</v>
      </c>
      <c r="E106" s="14"/>
      <c r="F106" s="28">
        <f t="shared" si="8"/>
        <v>350</v>
      </c>
      <c r="G106" s="28">
        <f t="shared" si="8"/>
        <v>0</v>
      </c>
      <c r="H106" s="28">
        <f t="shared" si="8"/>
        <v>0</v>
      </c>
    </row>
    <row r="107" spans="1:8" s="10" customFormat="1" ht="40.5">
      <c r="A107" s="25" t="s">
        <v>121</v>
      </c>
      <c r="B107" s="15" t="s">
        <v>1</v>
      </c>
      <c r="C107" s="15" t="s">
        <v>7</v>
      </c>
      <c r="D107" s="15" t="s">
        <v>117</v>
      </c>
      <c r="E107" s="14" t="s">
        <v>22</v>
      </c>
      <c r="F107" s="19">
        <v>350</v>
      </c>
      <c r="G107" s="19">
        <v>0</v>
      </c>
      <c r="H107" s="19">
        <v>0</v>
      </c>
    </row>
    <row r="108" spans="1:8" s="10" customFormat="1" ht="15">
      <c r="A108" s="33" t="s">
        <v>122</v>
      </c>
      <c r="B108" s="15" t="s">
        <v>1</v>
      </c>
      <c r="C108" s="14" t="s">
        <v>57</v>
      </c>
      <c r="D108" s="15"/>
      <c r="E108" s="14"/>
      <c r="F108" s="39">
        <f>F109+F125</f>
        <v>3865</v>
      </c>
      <c r="G108" s="39">
        <f>G109+G125</f>
        <v>3820.3</v>
      </c>
      <c r="H108" s="39">
        <f>H109+H125</f>
        <v>3820.3</v>
      </c>
    </row>
    <row r="109" spans="1:8" s="10" customFormat="1" ht="15">
      <c r="A109" s="44" t="s">
        <v>56</v>
      </c>
      <c r="B109" s="15" t="s">
        <v>1</v>
      </c>
      <c r="C109" s="14" t="s">
        <v>8</v>
      </c>
      <c r="D109" s="15"/>
      <c r="E109" s="14"/>
      <c r="F109" s="19">
        <f>F110+F118</f>
        <v>3011.1</v>
      </c>
      <c r="G109" s="19">
        <f>G110+G118</f>
        <v>3011.1</v>
      </c>
      <c r="H109" s="19">
        <f>H110+H118</f>
        <v>3011.1</v>
      </c>
    </row>
    <row r="110" spans="1:8" s="10" customFormat="1" ht="54.75">
      <c r="A110" s="41" t="s">
        <v>130</v>
      </c>
      <c r="B110" s="15" t="s">
        <v>1</v>
      </c>
      <c r="C110" s="15" t="s">
        <v>8</v>
      </c>
      <c r="D110" s="14" t="s">
        <v>83</v>
      </c>
      <c r="E110" s="14"/>
      <c r="F110" s="19">
        <f>F111</f>
        <v>2983.7</v>
      </c>
      <c r="G110" s="19">
        <f>G111</f>
        <v>2983.7</v>
      </c>
      <c r="H110" s="19">
        <f>H111</f>
        <v>2983.7</v>
      </c>
    </row>
    <row r="111" spans="1:8" s="10" customFormat="1" ht="27.75">
      <c r="A111" s="42" t="s">
        <v>58</v>
      </c>
      <c r="B111" s="15" t="s">
        <v>1</v>
      </c>
      <c r="C111" s="15" t="s">
        <v>8</v>
      </c>
      <c r="D111" s="14" t="s">
        <v>84</v>
      </c>
      <c r="E111" s="14"/>
      <c r="F111" s="19">
        <f>F112+F114</f>
        <v>2983.7</v>
      </c>
      <c r="G111" s="19">
        <f>G112+G114</f>
        <v>2983.7</v>
      </c>
      <c r="H111" s="19">
        <f>H112+H114</f>
        <v>2983.7</v>
      </c>
    </row>
    <row r="112" spans="1:8" s="10" customFormat="1" ht="42" customHeight="1">
      <c r="A112" s="17" t="s">
        <v>124</v>
      </c>
      <c r="B112" s="15" t="s">
        <v>1</v>
      </c>
      <c r="C112" s="15" t="s">
        <v>8</v>
      </c>
      <c r="D112" s="14" t="s">
        <v>85</v>
      </c>
      <c r="E112" s="14"/>
      <c r="F112" s="28">
        <f>F113</f>
        <v>2410</v>
      </c>
      <c r="G112" s="28">
        <f>G113</f>
        <v>2410</v>
      </c>
      <c r="H112" s="28">
        <f>H113</f>
        <v>2410</v>
      </c>
    </row>
    <row r="113" spans="1:8" s="10" customFormat="1" ht="40.5">
      <c r="A113" s="25" t="s">
        <v>28</v>
      </c>
      <c r="B113" s="15" t="s">
        <v>1</v>
      </c>
      <c r="C113" s="15" t="s">
        <v>8</v>
      </c>
      <c r="D113" s="15" t="s">
        <v>85</v>
      </c>
      <c r="E113" s="14" t="s">
        <v>0</v>
      </c>
      <c r="F113" s="19">
        <v>2410</v>
      </c>
      <c r="G113" s="61">
        <v>2410</v>
      </c>
      <c r="H113" s="61">
        <v>2410</v>
      </c>
    </row>
    <row r="114" spans="1:8" ht="56.25" customHeight="1">
      <c r="A114" s="53" t="s">
        <v>96</v>
      </c>
      <c r="B114" s="21" t="s">
        <v>1</v>
      </c>
      <c r="C114" s="21" t="s">
        <v>8</v>
      </c>
      <c r="D114" s="18" t="s">
        <v>95</v>
      </c>
      <c r="E114" s="18"/>
      <c r="F114" s="54">
        <f>F115</f>
        <v>573.7</v>
      </c>
      <c r="G114" s="50">
        <f>G115</f>
        <v>573.7</v>
      </c>
      <c r="H114" s="50">
        <f>H115</f>
        <v>573.7</v>
      </c>
    </row>
    <row r="115" spans="1:8" ht="45" customHeight="1">
      <c r="A115" s="25" t="s">
        <v>28</v>
      </c>
      <c r="B115" s="21" t="s">
        <v>1</v>
      </c>
      <c r="C115" s="21" t="s">
        <v>8</v>
      </c>
      <c r="D115" s="21" t="s">
        <v>95</v>
      </c>
      <c r="E115" s="18">
        <v>600</v>
      </c>
      <c r="F115" s="37">
        <f>F116+F117</f>
        <v>573.7</v>
      </c>
      <c r="G115" s="51">
        <f>G116+G117</f>
        <v>573.7</v>
      </c>
      <c r="H115" s="51">
        <f>H116+H117</f>
        <v>573.7</v>
      </c>
    </row>
    <row r="116" spans="1:8" ht="16.5" customHeight="1">
      <c r="A116" s="57" t="s">
        <v>97</v>
      </c>
      <c r="B116" s="21"/>
      <c r="C116" s="21"/>
      <c r="D116" s="21"/>
      <c r="E116" s="18"/>
      <c r="F116" s="51">
        <v>545</v>
      </c>
      <c r="G116" s="51">
        <v>545</v>
      </c>
      <c r="H116" s="51">
        <v>545</v>
      </c>
    </row>
    <row r="117" spans="1:8" ht="16.5" customHeight="1">
      <c r="A117" s="57" t="s">
        <v>98</v>
      </c>
      <c r="B117" s="21"/>
      <c r="C117" s="21"/>
      <c r="D117" s="21"/>
      <c r="E117" s="18"/>
      <c r="F117" s="37">
        <v>28.7</v>
      </c>
      <c r="G117" s="51">
        <v>28.7</v>
      </c>
      <c r="H117" s="51">
        <v>28.7</v>
      </c>
    </row>
    <row r="118" spans="1:8" ht="32.25" customHeight="1">
      <c r="A118" s="56" t="s">
        <v>92</v>
      </c>
      <c r="B118" s="15" t="s">
        <v>1</v>
      </c>
      <c r="C118" s="15" t="s">
        <v>8</v>
      </c>
      <c r="D118" s="23" t="s">
        <v>94</v>
      </c>
      <c r="E118" s="14"/>
      <c r="F118" s="51">
        <f aca="true" t="shared" si="9" ref="F118:H120">F119</f>
        <v>27.4</v>
      </c>
      <c r="G118" s="51">
        <f t="shared" si="9"/>
        <v>27.4</v>
      </c>
      <c r="H118" s="51">
        <f t="shared" si="9"/>
        <v>27.4</v>
      </c>
    </row>
    <row r="119" spans="1:8" ht="19.5" customHeight="1">
      <c r="A119" s="56" t="s">
        <v>93</v>
      </c>
      <c r="B119" s="15" t="s">
        <v>1</v>
      </c>
      <c r="C119" s="15" t="s">
        <v>8</v>
      </c>
      <c r="D119" s="23" t="s">
        <v>91</v>
      </c>
      <c r="E119" s="14"/>
      <c r="F119" s="51">
        <f t="shared" si="9"/>
        <v>27.4</v>
      </c>
      <c r="G119" s="51">
        <f t="shared" si="9"/>
        <v>27.4</v>
      </c>
      <c r="H119" s="51">
        <f t="shared" si="9"/>
        <v>27.4</v>
      </c>
    </row>
    <row r="120" spans="1:8" ht="138.75" customHeight="1">
      <c r="A120" s="52" t="s">
        <v>158</v>
      </c>
      <c r="B120" s="15" t="s">
        <v>1</v>
      </c>
      <c r="C120" s="15" t="s">
        <v>8</v>
      </c>
      <c r="D120" s="58" t="s">
        <v>157</v>
      </c>
      <c r="E120" s="14"/>
      <c r="F120" s="29">
        <f t="shared" si="9"/>
        <v>27.4</v>
      </c>
      <c r="G120" s="29">
        <f t="shared" si="9"/>
        <v>27.4</v>
      </c>
      <c r="H120" s="29">
        <f t="shared" si="9"/>
        <v>27.4</v>
      </c>
    </row>
    <row r="121" spans="1:8" ht="81.75" customHeight="1">
      <c r="A121" s="20" t="s">
        <v>25</v>
      </c>
      <c r="B121" s="15" t="s">
        <v>1</v>
      </c>
      <c r="C121" s="15" t="s">
        <v>8</v>
      </c>
      <c r="D121" s="59" t="s">
        <v>157</v>
      </c>
      <c r="E121" s="14" t="s">
        <v>21</v>
      </c>
      <c r="F121" s="37">
        <v>27.4</v>
      </c>
      <c r="G121" s="37">
        <v>27.4</v>
      </c>
      <c r="H121" s="37">
        <v>27.4</v>
      </c>
    </row>
    <row r="122" spans="1:8" ht="28.5" customHeight="1">
      <c r="A122" s="44" t="s">
        <v>123</v>
      </c>
      <c r="B122" s="15" t="s">
        <v>1</v>
      </c>
      <c r="C122" s="14" t="s">
        <v>9</v>
      </c>
      <c r="D122" s="23"/>
      <c r="E122" s="14"/>
      <c r="F122" s="31">
        <f aca="true" t="shared" si="10" ref="F122:H124">F123</f>
        <v>853.9</v>
      </c>
      <c r="G122" s="31">
        <f t="shared" si="10"/>
        <v>809.2</v>
      </c>
      <c r="H122" s="31">
        <f t="shared" si="10"/>
        <v>809.2</v>
      </c>
    </row>
    <row r="123" spans="1:8" ht="29.25" customHeight="1">
      <c r="A123" s="56" t="s">
        <v>92</v>
      </c>
      <c r="B123" s="15" t="s">
        <v>1</v>
      </c>
      <c r="C123" s="15" t="s">
        <v>9</v>
      </c>
      <c r="D123" s="15" t="s">
        <v>94</v>
      </c>
      <c r="E123" s="14"/>
      <c r="F123" s="31">
        <f t="shared" si="10"/>
        <v>853.9</v>
      </c>
      <c r="G123" s="31">
        <f t="shared" si="10"/>
        <v>809.2</v>
      </c>
      <c r="H123" s="31">
        <f t="shared" si="10"/>
        <v>809.2</v>
      </c>
    </row>
    <row r="124" spans="1:8" ht="17.25" customHeight="1">
      <c r="A124" s="56" t="s">
        <v>93</v>
      </c>
      <c r="B124" s="15" t="s">
        <v>1</v>
      </c>
      <c r="C124" s="15" t="s">
        <v>9</v>
      </c>
      <c r="D124" s="15" t="s">
        <v>91</v>
      </c>
      <c r="E124" s="14"/>
      <c r="F124" s="31">
        <f t="shared" si="10"/>
        <v>853.9</v>
      </c>
      <c r="G124" s="31">
        <f t="shared" si="10"/>
        <v>809.2</v>
      </c>
      <c r="H124" s="31">
        <f t="shared" si="10"/>
        <v>809.2</v>
      </c>
    </row>
    <row r="125" spans="1:8" ht="28.5" customHeight="1">
      <c r="A125" s="17" t="s">
        <v>78</v>
      </c>
      <c r="B125" s="15" t="s">
        <v>1</v>
      </c>
      <c r="C125" s="15" t="s">
        <v>9</v>
      </c>
      <c r="D125" s="14" t="s">
        <v>39</v>
      </c>
      <c r="E125" s="14"/>
      <c r="F125" s="47">
        <f>SUM(F126:F127)</f>
        <v>853.9</v>
      </c>
      <c r="G125" s="47">
        <f>SUM(G126:G127)</f>
        <v>809.2</v>
      </c>
      <c r="H125" s="47">
        <f>SUM(H126:H127)</f>
        <v>809.2</v>
      </c>
    </row>
    <row r="126" spans="1:8" ht="82.5" customHeight="1">
      <c r="A126" s="20" t="s">
        <v>25</v>
      </c>
      <c r="B126" s="15" t="s">
        <v>1</v>
      </c>
      <c r="C126" s="15" t="s">
        <v>9</v>
      </c>
      <c r="D126" s="15" t="s">
        <v>39</v>
      </c>
      <c r="E126" s="14" t="s">
        <v>21</v>
      </c>
      <c r="F126" s="37">
        <v>786.9</v>
      </c>
      <c r="G126" s="37">
        <v>789.2</v>
      </c>
      <c r="H126" s="37">
        <v>789.2</v>
      </c>
    </row>
    <row r="127" spans="1:8" ht="40.5">
      <c r="A127" s="25" t="s">
        <v>121</v>
      </c>
      <c r="B127" s="15" t="s">
        <v>1</v>
      </c>
      <c r="C127" s="15" t="s">
        <v>9</v>
      </c>
      <c r="D127" s="15" t="s">
        <v>39</v>
      </c>
      <c r="E127" s="14" t="s">
        <v>22</v>
      </c>
      <c r="F127" s="51">
        <v>67</v>
      </c>
      <c r="G127" s="51">
        <v>20</v>
      </c>
      <c r="H127" s="51">
        <v>20</v>
      </c>
    </row>
    <row r="128" spans="1:8" ht="15">
      <c r="A128" s="33" t="s">
        <v>61</v>
      </c>
      <c r="B128" s="15" t="s">
        <v>1</v>
      </c>
      <c r="C128" s="14" t="s">
        <v>63</v>
      </c>
      <c r="D128" s="15"/>
      <c r="E128" s="14"/>
      <c r="F128" s="40">
        <f aca="true" t="shared" si="11" ref="F128:H132">F129</f>
        <v>72</v>
      </c>
      <c r="G128" s="40">
        <f t="shared" si="11"/>
        <v>72</v>
      </c>
      <c r="H128" s="40">
        <f t="shared" si="11"/>
        <v>72</v>
      </c>
    </row>
    <row r="129" spans="1:8" ht="15">
      <c r="A129" s="44" t="s">
        <v>62</v>
      </c>
      <c r="B129" s="15" t="s">
        <v>1</v>
      </c>
      <c r="C129" s="14" t="s">
        <v>32</v>
      </c>
      <c r="D129" s="15"/>
      <c r="E129" s="14"/>
      <c r="F129" s="31">
        <f t="shared" si="11"/>
        <v>72</v>
      </c>
      <c r="G129" s="31">
        <f t="shared" si="11"/>
        <v>72</v>
      </c>
      <c r="H129" s="31">
        <f t="shared" si="11"/>
        <v>72</v>
      </c>
    </row>
    <row r="130" spans="1:8" ht="27.75">
      <c r="A130" s="56" t="s">
        <v>92</v>
      </c>
      <c r="B130" s="15" t="s">
        <v>1</v>
      </c>
      <c r="C130" s="15" t="s">
        <v>32</v>
      </c>
      <c r="D130" s="23" t="s">
        <v>94</v>
      </c>
      <c r="E130" s="14"/>
      <c r="F130" s="31">
        <f t="shared" si="11"/>
        <v>72</v>
      </c>
      <c r="G130" s="31">
        <f t="shared" si="11"/>
        <v>72</v>
      </c>
      <c r="H130" s="31">
        <f t="shared" si="11"/>
        <v>72</v>
      </c>
    </row>
    <row r="131" spans="1:8" ht="15">
      <c r="A131" s="56" t="s">
        <v>93</v>
      </c>
      <c r="B131" s="15" t="s">
        <v>1</v>
      </c>
      <c r="C131" s="15" t="s">
        <v>32</v>
      </c>
      <c r="D131" s="23" t="s">
        <v>91</v>
      </c>
      <c r="E131" s="14"/>
      <c r="F131" s="31">
        <f t="shared" si="11"/>
        <v>72</v>
      </c>
      <c r="G131" s="31">
        <f t="shared" si="11"/>
        <v>72</v>
      </c>
      <c r="H131" s="31">
        <f t="shared" si="11"/>
        <v>72</v>
      </c>
    </row>
    <row r="132" spans="1:8" ht="41.25" customHeight="1">
      <c r="A132" s="17" t="s">
        <v>79</v>
      </c>
      <c r="B132" s="15" t="s">
        <v>1</v>
      </c>
      <c r="C132" s="15" t="s">
        <v>32</v>
      </c>
      <c r="D132" s="24" t="s">
        <v>80</v>
      </c>
      <c r="E132" s="14"/>
      <c r="F132" s="30">
        <f>F133</f>
        <v>72</v>
      </c>
      <c r="G132" s="30">
        <f t="shared" si="11"/>
        <v>72</v>
      </c>
      <c r="H132" s="30">
        <f t="shared" si="11"/>
        <v>72</v>
      </c>
    </row>
    <row r="133" spans="1:8" ht="28.5" customHeight="1">
      <c r="A133" s="25" t="s">
        <v>29</v>
      </c>
      <c r="B133" s="15" t="s">
        <v>1</v>
      </c>
      <c r="C133" s="15" t="s">
        <v>32</v>
      </c>
      <c r="D133" s="23" t="s">
        <v>80</v>
      </c>
      <c r="E133" s="14" t="s">
        <v>73</v>
      </c>
      <c r="F133" s="31">
        <v>72</v>
      </c>
      <c r="G133" s="31">
        <v>72</v>
      </c>
      <c r="H133" s="31">
        <v>72</v>
      </c>
    </row>
    <row r="134" spans="1:8" ht="15">
      <c r="A134" s="33" t="s">
        <v>64</v>
      </c>
      <c r="B134" s="15" t="s">
        <v>1</v>
      </c>
      <c r="C134" s="14" t="s">
        <v>72</v>
      </c>
      <c r="D134" s="23"/>
      <c r="E134" s="14"/>
      <c r="F134" s="55">
        <f aca="true" t="shared" si="12" ref="F134:H135">F135</f>
        <v>540.7</v>
      </c>
      <c r="G134" s="55">
        <f t="shared" si="12"/>
        <v>75</v>
      </c>
      <c r="H134" s="55">
        <f t="shared" si="12"/>
        <v>75</v>
      </c>
    </row>
    <row r="135" spans="1:8" ht="15">
      <c r="A135" s="44" t="s">
        <v>65</v>
      </c>
      <c r="B135" s="15" t="s">
        <v>1</v>
      </c>
      <c r="C135" s="14" t="s">
        <v>33</v>
      </c>
      <c r="D135" s="23"/>
      <c r="E135" s="14"/>
      <c r="F135" s="51">
        <f t="shared" si="12"/>
        <v>540.7</v>
      </c>
      <c r="G135" s="51">
        <f t="shared" si="12"/>
        <v>75</v>
      </c>
      <c r="H135" s="51">
        <f t="shared" si="12"/>
        <v>75</v>
      </c>
    </row>
    <row r="136" spans="1:8" ht="68.25" customHeight="1">
      <c r="A136" s="17" t="s">
        <v>131</v>
      </c>
      <c r="B136" s="15" t="s">
        <v>1</v>
      </c>
      <c r="C136" s="15" t="s">
        <v>33</v>
      </c>
      <c r="D136" s="14" t="s">
        <v>136</v>
      </c>
      <c r="E136" s="14"/>
      <c r="F136" s="51">
        <f>F137+F142+F147</f>
        <v>540.7</v>
      </c>
      <c r="G136" s="51">
        <f>G137+G142+G147</f>
        <v>75</v>
      </c>
      <c r="H136" s="51">
        <f>H137+H142+H147</f>
        <v>75</v>
      </c>
    </row>
    <row r="137" spans="1:8" ht="66.75" customHeight="1">
      <c r="A137" s="63" t="s">
        <v>161</v>
      </c>
      <c r="B137" s="15" t="s">
        <v>1</v>
      </c>
      <c r="C137" s="15" t="s">
        <v>33</v>
      </c>
      <c r="D137" s="24" t="s">
        <v>162</v>
      </c>
      <c r="E137" s="14"/>
      <c r="F137" s="51">
        <f>F140+F138</f>
        <v>20</v>
      </c>
      <c r="G137" s="51">
        <f>G140</f>
        <v>0</v>
      </c>
      <c r="H137" s="51">
        <f>H140</f>
        <v>0</v>
      </c>
    </row>
    <row r="138" spans="1:8" ht="27" customHeight="1">
      <c r="A138" s="67" t="s">
        <v>172</v>
      </c>
      <c r="B138" s="15" t="s">
        <v>1</v>
      </c>
      <c r="C138" s="15" t="s">
        <v>33</v>
      </c>
      <c r="D138" s="24" t="s">
        <v>171</v>
      </c>
      <c r="E138" s="14"/>
      <c r="F138" s="51">
        <f>F139</f>
        <v>5.9</v>
      </c>
      <c r="G138" s="51">
        <f>G139</f>
        <v>0</v>
      </c>
      <c r="H138" s="51">
        <f>H139</f>
        <v>0</v>
      </c>
    </row>
    <row r="139" spans="1:8" ht="36.75" customHeight="1">
      <c r="A139" s="25" t="s">
        <v>121</v>
      </c>
      <c r="B139" s="15" t="s">
        <v>1</v>
      </c>
      <c r="C139" s="15" t="s">
        <v>33</v>
      </c>
      <c r="D139" s="23" t="s">
        <v>164</v>
      </c>
      <c r="E139" s="14" t="s">
        <v>22</v>
      </c>
      <c r="F139" s="51">
        <v>5.9</v>
      </c>
      <c r="G139" s="51">
        <v>0</v>
      </c>
      <c r="H139" s="51">
        <v>0</v>
      </c>
    </row>
    <row r="140" spans="1:8" ht="40.5" customHeight="1">
      <c r="A140" s="17" t="s">
        <v>163</v>
      </c>
      <c r="B140" s="15" t="s">
        <v>1</v>
      </c>
      <c r="C140" s="15" t="s">
        <v>33</v>
      </c>
      <c r="D140" s="24" t="s">
        <v>164</v>
      </c>
      <c r="E140" s="14"/>
      <c r="F140" s="51">
        <f>F141</f>
        <v>14.1</v>
      </c>
      <c r="G140" s="51">
        <f>G141</f>
        <v>0</v>
      </c>
      <c r="H140" s="51">
        <f>H141</f>
        <v>0</v>
      </c>
    </row>
    <row r="141" spans="1:8" ht="41.25" customHeight="1">
      <c r="A141" s="25" t="s">
        <v>121</v>
      </c>
      <c r="B141" s="15" t="s">
        <v>1</v>
      </c>
      <c r="C141" s="15" t="s">
        <v>33</v>
      </c>
      <c r="D141" s="23" t="s">
        <v>164</v>
      </c>
      <c r="E141" s="14" t="s">
        <v>22</v>
      </c>
      <c r="F141" s="51">
        <v>14.1</v>
      </c>
      <c r="G141" s="51">
        <v>0</v>
      </c>
      <c r="H141" s="51">
        <v>0</v>
      </c>
    </row>
    <row r="142" spans="1:8" ht="40.5">
      <c r="A142" s="63" t="s">
        <v>132</v>
      </c>
      <c r="B142" s="15" t="s">
        <v>1</v>
      </c>
      <c r="C142" s="15" t="s">
        <v>33</v>
      </c>
      <c r="D142" s="24" t="s">
        <v>137</v>
      </c>
      <c r="E142" s="14"/>
      <c r="F142" s="51">
        <f>F143</f>
        <v>109.30000000000001</v>
      </c>
      <c r="G142" s="51">
        <f>G143</f>
        <v>75</v>
      </c>
      <c r="H142" s="51">
        <f>H143</f>
        <v>75</v>
      </c>
    </row>
    <row r="143" spans="1:8" ht="27" customHeight="1">
      <c r="A143" s="68" t="s">
        <v>133</v>
      </c>
      <c r="B143" s="15" t="s">
        <v>1</v>
      </c>
      <c r="C143" s="15" t="s">
        <v>33</v>
      </c>
      <c r="D143" s="24" t="s">
        <v>138</v>
      </c>
      <c r="E143" s="14"/>
      <c r="F143" s="51">
        <f>F144+F145</f>
        <v>109.30000000000001</v>
      </c>
      <c r="G143" s="51">
        <f>G144+G145</f>
        <v>75</v>
      </c>
      <c r="H143" s="51">
        <f>H144+H145</f>
        <v>75</v>
      </c>
    </row>
    <row r="144" spans="1:8" ht="28.5" customHeight="1">
      <c r="A144" s="25" t="s">
        <v>173</v>
      </c>
      <c r="B144" s="15" t="s">
        <v>1</v>
      </c>
      <c r="C144" s="15" t="s">
        <v>33</v>
      </c>
      <c r="D144" s="23" t="s">
        <v>138</v>
      </c>
      <c r="E144" s="14" t="s">
        <v>22</v>
      </c>
      <c r="F144" s="51">
        <v>41.1</v>
      </c>
      <c r="G144" s="51">
        <v>0</v>
      </c>
      <c r="H144" s="51">
        <v>0</v>
      </c>
    </row>
    <row r="145" spans="1:8" ht="15">
      <c r="A145" s="25" t="s">
        <v>26</v>
      </c>
      <c r="B145" s="15" t="s">
        <v>1</v>
      </c>
      <c r="C145" s="15" t="s">
        <v>33</v>
      </c>
      <c r="D145" s="23" t="s">
        <v>138</v>
      </c>
      <c r="E145" s="14" t="s">
        <v>23</v>
      </c>
      <c r="F145" s="51">
        <v>68.2</v>
      </c>
      <c r="G145" s="51">
        <v>75</v>
      </c>
      <c r="H145" s="51">
        <v>75</v>
      </c>
    </row>
    <row r="146" spans="1:8" ht="41.25" customHeight="1">
      <c r="A146" s="69" t="s">
        <v>168</v>
      </c>
      <c r="B146" s="15" t="s">
        <v>1</v>
      </c>
      <c r="C146" s="15" t="s">
        <v>33</v>
      </c>
      <c r="D146" s="24" t="s">
        <v>169</v>
      </c>
      <c r="E146" s="14"/>
      <c r="F146" s="51">
        <f>F147</f>
        <v>411.4</v>
      </c>
      <c r="G146" s="51">
        <f>G147</f>
        <v>0</v>
      </c>
      <c r="H146" s="51">
        <f>H147</f>
        <v>0</v>
      </c>
    </row>
    <row r="147" spans="1:8" ht="42" customHeight="1">
      <c r="A147" s="67" t="s">
        <v>167</v>
      </c>
      <c r="B147" s="15" t="s">
        <v>1</v>
      </c>
      <c r="C147" s="15" t="s">
        <v>33</v>
      </c>
      <c r="D147" s="24" t="s">
        <v>170</v>
      </c>
      <c r="E147" s="14"/>
      <c r="F147" s="51">
        <f>F148+F149</f>
        <v>411.4</v>
      </c>
      <c r="G147" s="51">
        <f>G148+G149</f>
        <v>0</v>
      </c>
      <c r="H147" s="51">
        <f>H148+H149</f>
        <v>0</v>
      </c>
    </row>
    <row r="148" spans="1:8" ht="41.25" customHeight="1">
      <c r="A148" s="25" t="s">
        <v>121</v>
      </c>
      <c r="B148" s="15" t="s">
        <v>1</v>
      </c>
      <c r="C148" s="15" t="s">
        <v>33</v>
      </c>
      <c r="D148" s="23" t="s">
        <v>170</v>
      </c>
      <c r="E148" s="14" t="s">
        <v>22</v>
      </c>
      <c r="F148" s="51">
        <v>144.9</v>
      </c>
      <c r="G148" s="51">
        <v>0</v>
      </c>
      <c r="H148" s="51">
        <v>0</v>
      </c>
    </row>
    <row r="149" spans="1:8" ht="15">
      <c r="A149" s="25" t="s">
        <v>26</v>
      </c>
      <c r="B149" s="15" t="s">
        <v>1</v>
      </c>
      <c r="C149" s="15" t="s">
        <v>33</v>
      </c>
      <c r="D149" s="23" t="s">
        <v>170</v>
      </c>
      <c r="E149" s="14" t="s">
        <v>23</v>
      </c>
      <c r="F149" s="51">
        <v>266.5</v>
      </c>
      <c r="G149" s="51">
        <v>0</v>
      </c>
      <c r="H149" s="51">
        <v>0</v>
      </c>
    </row>
    <row r="150" spans="1:8" ht="15">
      <c r="A150" s="27" t="s">
        <v>30</v>
      </c>
      <c r="B150" s="15"/>
      <c r="C150" s="15"/>
      <c r="D150" s="15"/>
      <c r="E150" s="14"/>
      <c r="F150" s="16">
        <f>F13</f>
        <v>11549.9</v>
      </c>
      <c r="G150" s="16">
        <f>G13</f>
        <v>8073</v>
      </c>
      <c r="H150" s="16">
        <f>H13</f>
        <v>7887.8</v>
      </c>
    </row>
  </sheetData>
  <sheetProtection/>
  <autoFilter ref="A13:H113"/>
  <mergeCells count="12">
    <mergeCell ref="A7:H7"/>
    <mergeCell ref="A8:H8"/>
    <mergeCell ref="F11:F12"/>
    <mergeCell ref="G11:G12"/>
    <mergeCell ref="D1:H1"/>
    <mergeCell ref="D2:H2"/>
    <mergeCell ref="D3:H3"/>
    <mergeCell ref="D4:H4"/>
    <mergeCell ref="A9:H9"/>
    <mergeCell ref="A11:A12"/>
    <mergeCell ref="B11:E11"/>
    <mergeCell ref="H11:H12"/>
  </mergeCells>
  <printOptions/>
  <pageMargins left="0.984251968503937" right="0.3937007874015748" top="0.5905511811023623" bottom="0.5905511811023623" header="0.3937007874015748" footer="0.3937007874015748"/>
  <pageSetup fitToHeight="200" horizontalDpi="600" verticalDpi="600" orientation="portrait" paperSize="9" scale="85" r:id="rId1"/>
  <headerFooter differentFirst="1">
    <oddHeader>&amp;C&amp;P</oddHeader>
  </headerFooter>
  <ignoredErrors>
    <ignoredError sqref="C1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 Windows</cp:lastModifiedBy>
  <cp:lastPrinted>2021-04-06T13:11:02Z</cp:lastPrinted>
  <dcterms:created xsi:type="dcterms:W3CDTF">2012-10-23T14:02:40Z</dcterms:created>
  <dcterms:modified xsi:type="dcterms:W3CDTF">2021-04-29T06:14:11Z</dcterms:modified>
  <cp:category/>
  <cp:version/>
  <cp:contentType/>
  <cp:contentStatus/>
</cp:coreProperties>
</file>